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25" windowHeight="7125" activeTab="1"/>
  </bookViews>
  <sheets>
    <sheet name="农产品品牌建设奖励绩效自评表" sheetId="1" r:id="rId1"/>
    <sheet name="囤水田整治资金绩效自评表" sheetId="2" r:id="rId2"/>
  </sheets>
  <calcPr calcId="125725"/>
</workbook>
</file>

<file path=xl/calcChain.xml><?xml version="1.0" encoding="utf-8"?>
<calcChain xmlns="http://schemas.openxmlformats.org/spreadsheetml/2006/main">
  <c r="J25" i="2"/>
  <c r="I25"/>
  <c r="J24"/>
  <c r="J23"/>
  <c r="I23"/>
  <c r="J22"/>
  <c r="J21"/>
  <c r="I21"/>
  <c r="I20"/>
  <c r="J20" s="1"/>
  <c r="J19"/>
  <c r="I19"/>
  <c r="I18"/>
  <c r="J18" s="1"/>
  <c r="J17"/>
  <c r="I17"/>
  <c r="J16"/>
  <c r="I16"/>
  <c r="J15"/>
  <c r="I15"/>
  <c r="I14"/>
  <c r="J14" s="1"/>
  <c r="H3" s="1"/>
  <c r="K3" s="1"/>
  <c r="J13"/>
  <c r="I13"/>
  <c r="J7"/>
  <c r="K6"/>
  <c r="J6"/>
  <c r="J26" i="1" l="1"/>
  <c r="I26"/>
  <c r="J25"/>
  <c r="J24"/>
  <c r="I24"/>
  <c r="J23"/>
  <c r="J22"/>
  <c r="J21"/>
  <c r="I21"/>
  <c r="I20"/>
  <c r="J20" s="1"/>
  <c r="I19"/>
  <c r="J19" s="1"/>
  <c r="I18"/>
  <c r="J18" s="1"/>
  <c r="I17"/>
  <c r="J17" s="1"/>
  <c r="J16"/>
  <c r="I16"/>
  <c r="I15"/>
  <c r="J15" s="1"/>
  <c r="J14"/>
  <c r="I14"/>
  <c r="I13"/>
  <c r="J13" s="1"/>
  <c r="J7"/>
  <c r="J6"/>
  <c r="K6" s="1"/>
  <c r="H3" l="1"/>
  <c r="K3" s="1"/>
</calcChain>
</file>

<file path=xl/sharedStrings.xml><?xml version="1.0" encoding="utf-8"?>
<sst xmlns="http://schemas.openxmlformats.org/spreadsheetml/2006/main" count="150" uniqueCount="79">
  <si>
    <t>项目支出绩效自评表</t>
  </si>
  <si>
    <t>（2020 年度）</t>
  </si>
  <si>
    <t>项目名称</t>
  </si>
  <si>
    <t>农产品品牌建设奖励项目经费</t>
  </si>
  <si>
    <t>自评总分</t>
  </si>
  <si>
    <t>等级</t>
  </si>
  <si>
    <t>主管部门</t>
  </si>
  <si>
    <t>区农业农村委</t>
  </si>
  <si>
    <t>实施单位</t>
  </si>
  <si>
    <t>质安中心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</si>
  <si>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</si>
  <si>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</si>
  <si>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</si>
  <si>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</si>
  <si>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</si>
  <si>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</si>
  <si>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</si>
  <si>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</si>
  <si>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</si>
  <si>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</si>
  <si>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</si>
  <si>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</si>
  <si>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</si>
  <si>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</si>
  <si>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</si>
  <si>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2020年根据璧山府发[2016]17号文件精神，每年新创建一批“三品一标”、市名牌农产品、全国名特优新产品等，对符合奖励的农产品企业进行奖励。奖励机制按相应文件规定执行，提升我区农产品品质和市场竞争力，提升农业标准化生产水平，推进现代农业发展。</t>
  </si>
  <si>
    <t>2020年完成兑现对取得证书的农业企业的奖励33家，绿色食品认证奖励标准4万元/个，无公害农产品认证标准1万元/个，有机食品认证奖励标准6万元/个，有效提升我区农产品品质和市场竞争力，提升农产品质量安全水平，促进农业提质增效和农民增收，提高农业经营主体对品牌认证的认知度。</t>
  </si>
  <si>
    <t>绩
效
指
标</t>
  </si>
  <si>
    <t>一级指标</t>
  </si>
  <si>
    <t>二级指标</t>
  </si>
  <si>
    <t>三级指标</t>
  </si>
  <si>
    <t>年度指标值</t>
  </si>
  <si>
    <t>实际完成值</t>
  </si>
  <si>
    <t>得分系数</t>
  </si>
  <si>
    <t>偏差原因分析及改进措施</t>
  </si>
  <si>
    <t>产出指标</t>
  </si>
  <si>
    <t>数量指标</t>
  </si>
  <si>
    <t>农产品企业认证数量</t>
  </si>
  <si>
    <t>=33家</t>
  </si>
  <si>
    <r>
      <rPr>
        <sz val="12"/>
        <color theme="1"/>
        <rFont val="仿宋"/>
        <family val="3"/>
        <charset val="134"/>
      </rPr>
      <t>=</t>
    </r>
    <r>
      <rPr>
        <sz val="12"/>
        <color theme="1"/>
        <rFont val="仿宋"/>
        <family val="3"/>
        <charset val="134"/>
      </rPr>
      <t>33家</t>
    </r>
  </si>
  <si>
    <t>质量指标</t>
  </si>
  <si>
    <t>资金使用合规率</t>
  </si>
  <si>
    <t>=100%</t>
  </si>
  <si>
    <t>时效指标</t>
  </si>
  <si>
    <t>奖励发放及时性</t>
  </si>
  <si>
    <t>成本指标</t>
  </si>
  <si>
    <t>绿色食品认证奖励标准</t>
  </si>
  <si>
    <t>=4万元/个</t>
  </si>
  <si>
    <t>无公害农产品认证标准</t>
  </si>
  <si>
    <t>=1万元/个</t>
  </si>
  <si>
    <t>有机食品认证奖励标准</t>
  </si>
  <si>
    <t>=6万元/个</t>
  </si>
  <si>
    <t>社会效益</t>
  </si>
  <si>
    <t>农业经营主体对品牌认证的认知度</t>
  </si>
  <si>
    <t>提高</t>
  </si>
  <si>
    <t>农产品品质和市场竞争力</t>
  </si>
  <si>
    <t>提升</t>
  </si>
  <si>
    <t>可持续影响指标</t>
  </si>
  <si>
    <t>满意度指标</t>
  </si>
  <si>
    <t>服务对象满意度指标</t>
  </si>
  <si>
    <t>获奖农产品企业满意度</t>
  </si>
  <si>
    <t>≥90%</t>
  </si>
  <si>
    <r>
      <rPr>
        <sz val="12"/>
        <color theme="1"/>
        <rFont val="仿宋"/>
        <family val="3"/>
        <charset val="134"/>
      </rPr>
      <t>=</t>
    </r>
    <r>
      <rPr>
        <sz val="12"/>
        <color theme="1"/>
        <rFont val="仿宋"/>
        <family val="3"/>
        <charset val="134"/>
      </rPr>
      <t>90%</t>
    </r>
  </si>
  <si>
    <t>安排农业农村委囤水田整治资金</t>
  </si>
  <si>
    <t>重庆市璧山区农业农村委员会</t>
  </si>
  <si>
    <t>2020年根据璧财农[2020]13号文件要求开展囤水田整治工作，整治11个乡镇囤水田14216.251亩，降低引水灌溉难度，促进农田增收，提高农民生活水平</t>
  </si>
  <si>
    <t>2020年根据璧财农[2020]13号文件要求按150元/亩的标准完成全区11个乡镇14216.251亩囤水田整治工作，增加了农田产值，改善农民生活条件</t>
  </si>
  <si>
    <t>整治囤水田面积</t>
  </si>
  <si>
    <t>=14216.251亩</t>
  </si>
  <si>
    <t>覆盖乡镇数量</t>
  </si>
  <si>
    <t>=11个</t>
  </si>
  <si>
    <t>验收合格率</t>
  </si>
  <si>
    <t>项目完工及时率</t>
  </si>
  <si>
    <t>整治标准</t>
  </si>
  <si>
    <t>=150元/亩</t>
  </si>
  <si>
    <t>农田产值</t>
  </si>
  <si>
    <t>群众满意度</t>
  </si>
  <si>
    <t>≥95%</t>
  </si>
  <si>
    <t>=95%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</si>
</sst>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M12" sqref="M12"/>
    </sheetView>
  </sheetViews>
  <sheetFormatPr defaultColWidth="8.875" defaultRowHeight="13.5"/>
  <cols>
    <col min="1" max="1" width="5" style="1" customWidth="1"/>
    <col min="2" max="2" width="6" style="1" customWidth="1"/>
    <col min="3" max="3" width="7.5" style="1" customWidth="1"/>
    <col min="4" max="4" width="8.25" style="1" customWidth="1"/>
    <col min="5" max="5" width="9.5" style="1" customWidth="1"/>
    <col min="6" max="6" width="11.5" style="1" customWidth="1"/>
    <col min="7" max="7" width="9.5" style="1" customWidth="1"/>
    <col min="8" max="8" width="3.875" style="1" customWidth="1"/>
    <col min="9" max="9" width="5.5" style="1" customWidth="1"/>
    <col min="10" max="10" width="7.75" style="1" customWidth="1"/>
    <col min="11" max="11" width="9.75" style="1" customWidth="1"/>
    <col min="12" max="16384" width="8.875" style="1"/>
  </cols>
  <sheetData>
    <row r="1" spans="1:12" ht="2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2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28.5" customHeight="1">
      <c r="A3" s="14" t="s">
        <v>2</v>
      </c>
      <c r="B3" s="14"/>
      <c r="C3" s="19" t="s">
        <v>3</v>
      </c>
      <c r="D3" s="29"/>
      <c r="E3" s="29"/>
      <c r="F3" s="20"/>
      <c r="G3" s="2" t="s">
        <v>4</v>
      </c>
      <c r="H3" s="19">
        <f>SUM(K6,J13:J26)</f>
        <v>97</v>
      </c>
      <c r="I3" s="20"/>
      <c r="J3" s="2" t="s">
        <v>5</v>
      </c>
      <c r="K3" s="2" t="str">
        <f>IF(H3&lt;60,"差",IF(60&lt;=H3&lt;80,"中",IF(80&lt;=H3&lt;90,"良","优")))</f>
        <v>优</v>
      </c>
    </row>
    <row r="4" spans="1:12" ht="26.1" customHeight="1">
      <c r="A4" s="14" t="s">
        <v>6</v>
      </c>
      <c r="B4" s="14"/>
      <c r="C4" s="14" t="s">
        <v>7</v>
      </c>
      <c r="D4" s="14"/>
      <c r="E4" s="14"/>
      <c r="F4" s="14"/>
      <c r="G4" s="19" t="s">
        <v>8</v>
      </c>
      <c r="H4" s="20"/>
      <c r="I4" s="27" t="s">
        <v>9</v>
      </c>
      <c r="J4" s="27"/>
      <c r="K4" s="27"/>
      <c r="L4" s="6"/>
    </row>
    <row r="5" spans="1:12" ht="30.75" customHeight="1">
      <c r="A5" s="21" t="s">
        <v>10</v>
      </c>
      <c r="B5" s="22"/>
      <c r="C5" s="14"/>
      <c r="D5" s="14"/>
      <c r="E5" s="2" t="s">
        <v>11</v>
      </c>
      <c r="F5" s="2" t="s">
        <v>12</v>
      </c>
      <c r="G5" s="19" t="s">
        <v>13</v>
      </c>
      <c r="H5" s="20"/>
      <c r="I5" s="2" t="s">
        <v>14</v>
      </c>
      <c r="J5" s="3" t="s">
        <v>15</v>
      </c>
      <c r="K5" s="2" t="s">
        <v>16</v>
      </c>
    </row>
    <row r="6" spans="1:12" ht="26.1" customHeight="1">
      <c r="A6" s="23"/>
      <c r="B6" s="24"/>
      <c r="C6" s="14" t="s">
        <v>17</v>
      </c>
      <c r="D6" s="14"/>
      <c r="E6" s="2">
        <v>192</v>
      </c>
      <c r="F6" s="2">
        <v>171.75</v>
      </c>
      <c r="G6" s="19">
        <v>171.75</v>
      </c>
      <c r="H6" s="20"/>
      <c r="I6" s="2">
        <v>10</v>
      </c>
      <c r="J6" s="7">
        <f>G6/F6</f>
        <v>1</v>
      </c>
      <c r="K6" s="2">
        <f>J6*I6</f>
        <v>10</v>
      </c>
    </row>
    <row r="7" spans="1:12" ht="28.5" customHeight="1">
      <c r="A7" s="23"/>
      <c r="B7" s="24"/>
      <c r="C7" s="14" t="s">
        <v>18</v>
      </c>
      <c r="D7" s="14"/>
      <c r="E7" s="2">
        <v>192</v>
      </c>
      <c r="F7" s="2">
        <v>171.75</v>
      </c>
      <c r="G7" s="19">
        <v>171.75</v>
      </c>
      <c r="H7" s="20"/>
      <c r="I7" s="2" t="s">
        <v>19</v>
      </c>
      <c r="J7" s="7">
        <f>G7/F7</f>
        <v>1</v>
      </c>
      <c r="K7" s="2" t="s">
        <v>19</v>
      </c>
    </row>
    <row r="8" spans="1:12" ht="26.1" customHeight="1">
      <c r="A8" s="23"/>
      <c r="B8" s="24"/>
      <c r="C8" s="14" t="s">
        <v>20</v>
      </c>
      <c r="D8" s="14"/>
      <c r="E8" s="2"/>
      <c r="F8" s="2"/>
      <c r="G8" s="19"/>
      <c r="H8" s="20"/>
      <c r="I8" s="2" t="s">
        <v>19</v>
      </c>
      <c r="J8" s="3"/>
      <c r="K8" s="2" t="s">
        <v>19</v>
      </c>
    </row>
    <row r="9" spans="1:12" ht="26.1" customHeight="1">
      <c r="A9" s="25"/>
      <c r="B9" s="26"/>
      <c r="C9" s="14" t="s">
        <v>21</v>
      </c>
      <c r="D9" s="14"/>
      <c r="E9" s="2"/>
      <c r="F9" s="2"/>
      <c r="G9" s="19"/>
      <c r="H9" s="20"/>
      <c r="I9" s="2" t="s">
        <v>19</v>
      </c>
      <c r="J9" s="3"/>
      <c r="K9" s="2" t="s">
        <v>19</v>
      </c>
    </row>
    <row r="10" spans="1:12" ht="24" customHeight="1">
      <c r="A10" s="14" t="s">
        <v>22</v>
      </c>
      <c r="B10" s="14" t="s">
        <v>23</v>
      </c>
      <c r="C10" s="14"/>
      <c r="D10" s="14"/>
      <c r="E10" s="14"/>
      <c r="F10" s="14"/>
      <c r="G10" s="14" t="s">
        <v>24</v>
      </c>
      <c r="H10" s="14"/>
      <c r="I10" s="14"/>
      <c r="J10" s="14"/>
      <c r="K10" s="14"/>
    </row>
    <row r="11" spans="1:12" ht="133.5" customHeight="1">
      <c r="A11" s="14"/>
      <c r="B11" s="14" t="s">
        <v>25</v>
      </c>
      <c r="C11" s="14"/>
      <c r="D11" s="14"/>
      <c r="E11" s="14"/>
      <c r="F11" s="14"/>
      <c r="G11" s="14" t="s">
        <v>26</v>
      </c>
      <c r="H11" s="14"/>
      <c r="I11" s="14"/>
      <c r="J11" s="14"/>
      <c r="K11" s="14"/>
    </row>
    <row r="12" spans="1:12" ht="60.75" customHeight="1">
      <c r="A12" s="14" t="s">
        <v>27</v>
      </c>
      <c r="B12" s="2" t="s">
        <v>28</v>
      </c>
      <c r="C12" s="2" t="s">
        <v>29</v>
      </c>
      <c r="D12" s="14" t="s">
        <v>30</v>
      </c>
      <c r="E12" s="14"/>
      <c r="F12" s="2" t="s">
        <v>31</v>
      </c>
      <c r="G12" s="2" t="s">
        <v>32</v>
      </c>
      <c r="H12" s="2" t="s">
        <v>14</v>
      </c>
      <c r="I12" s="2" t="s">
        <v>33</v>
      </c>
      <c r="J12" s="2" t="s">
        <v>16</v>
      </c>
      <c r="K12" s="2" t="s">
        <v>34</v>
      </c>
    </row>
    <row r="13" spans="1:12" ht="31.5" customHeight="1">
      <c r="A13" s="14"/>
      <c r="B13" s="14" t="s">
        <v>35</v>
      </c>
      <c r="C13" s="14" t="s">
        <v>36</v>
      </c>
      <c r="D13" s="18" t="s">
        <v>37</v>
      </c>
      <c r="E13" s="18"/>
      <c r="F13" s="4" t="s">
        <v>38</v>
      </c>
      <c r="G13" s="4" t="s">
        <v>39</v>
      </c>
      <c r="H13" s="2">
        <v>10</v>
      </c>
      <c r="I13" s="5">
        <f>IF(F13="","",IF(F13=G13,100%,0))</f>
        <v>1</v>
      </c>
      <c r="J13" s="2">
        <f>IF(H13="","",I13*H13)</f>
        <v>10</v>
      </c>
      <c r="K13" s="2"/>
    </row>
    <row r="14" spans="1:12" ht="26.1" customHeight="1">
      <c r="A14" s="14"/>
      <c r="B14" s="14"/>
      <c r="C14" s="14"/>
      <c r="D14" s="13"/>
      <c r="E14" s="13"/>
      <c r="F14" s="2"/>
      <c r="G14" s="2"/>
      <c r="H14" s="2"/>
      <c r="I14" s="5" t="str">
        <f t="shared" ref="I14:I26" si="0">IF(F14="","",IF(F14=G14,100%,0))</f>
        <v/>
      </c>
      <c r="J14" s="2" t="str">
        <f t="shared" ref="J14:J26" si="1">IF(H14="","",I14*H14)</f>
        <v/>
      </c>
      <c r="K14" s="2"/>
    </row>
    <row r="15" spans="1:12" ht="26.1" customHeight="1">
      <c r="A15" s="14"/>
      <c r="B15" s="14"/>
      <c r="C15" s="14" t="s">
        <v>40</v>
      </c>
      <c r="D15" s="13" t="s">
        <v>41</v>
      </c>
      <c r="E15" s="13"/>
      <c r="F15" s="4" t="s">
        <v>42</v>
      </c>
      <c r="G15" s="4" t="s">
        <v>42</v>
      </c>
      <c r="H15" s="2">
        <v>10</v>
      </c>
      <c r="I15" s="5">
        <f t="shared" si="0"/>
        <v>1</v>
      </c>
      <c r="J15" s="2">
        <f t="shared" si="1"/>
        <v>10</v>
      </c>
      <c r="K15" s="2"/>
    </row>
    <row r="16" spans="1:12" ht="26.1" customHeight="1">
      <c r="A16" s="14"/>
      <c r="B16" s="14"/>
      <c r="C16" s="14"/>
      <c r="D16" s="13"/>
      <c r="E16" s="13"/>
      <c r="F16" s="2"/>
      <c r="G16" s="2"/>
      <c r="H16" s="2"/>
      <c r="I16" s="5" t="str">
        <f t="shared" si="0"/>
        <v/>
      </c>
      <c r="J16" s="2" t="str">
        <f t="shared" si="1"/>
        <v/>
      </c>
      <c r="K16" s="2"/>
    </row>
    <row r="17" spans="1:11" ht="26.1" customHeight="1">
      <c r="A17" s="14"/>
      <c r="B17" s="14"/>
      <c r="C17" s="2" t="s">
        <v>43</v>
      </c>
      <c r="D17" s="13" t="s">
        <v>44</v>
      </c>
      <c r="E17" s="13"/>
      <c r="F17" s="4" t="s">
        <v>42</v>
      </c>
      <c r="G17" s="4" t="s">
        <v>42</v>
      </c>
      <c r="H17" s="2">
        <v>10</v>
      </c>
      <c r="I17" s="5">
        <f t="shared" si="0"/>
        <v>1</v>
      </c>
      <c r="J17" s="2">
        <f t="shared" si="1"/>
        <v>10</v>
      </c>
      <c r="K17" s="2"/>
    </row>
    <row r="18" spans="1:11" ht="30.75" customHeight="1">
      <c r="A18" s="14"/>
      <c r="B18" s="14"/>
      <c r="C18" s="15" t="s">
        <v>45</v>
      </c>
      <c r="D18" s="13" t="s">
        <v>46</v>
      </c>
      <c r="E18" s="13"/>
      <c r="F18" s="4" t="s">
        <v>47</v>
      </c>
      <c r="G18" s="4" t="s">
        <v>47</v>
      </c>
      <c r="H18" s="2">
        <v>5</v>
      </c>
      <c r="I18" s="5">
        <f>IF(F17="","",IF(F17=G17,100%,0))</f>
        <v>1</v>
      </c>
      <c r="J18" s="2">
        <f t="shared" si="1"/>
        <v>5</v>
      </c>
      <c r="K18" s="2"/>
    </row>
    <row r="19" spans="1:11" ht="32.25" customHeight="1">
      <c r="A19" s="14"/>
      <c r="B19" s="14"/>
      <c r="C19" s="16"/>
      <c r="D19" s="13" t="s">
        <v>48</v>
      </c>
      <c r="E19" s="13"/>
      <c r="F19" s="4" t="s">
        <v>49</v>
      </c>
      <c r="G19" s="4" t="s">
        <v>49</v>
      </c>
      <c r="H19" s="2">
        <v>5</v>
      </c>
      <c r="I19" s="5">
        <f>IF(F18="","",IF(F18=G18,100%,0))</f>
        <v>1</v>
      </c>
      <c r="J19" s="2">
        <f t="shared" si="1"/>
        <v>5</v>
      </c>
      <c r="K19" s="2"/>
    </row>
    <row r="20" spans="1:11" ht="33.75" customHeight="1">
      <c r="A20" s="14"/>
      <c r="B20" s="14"/>
      <c r="C20" s="17"/>
      <c r="D20" s="13" t="s">
        <v>50</v>
      </c>
      <c r="E20" s="13"/>
      <c r="F20" s="4" t="s">
        <v>51</v>
      </c>
      <c r="G20" s="4" t="s">
        <v>51</v>
      </c>
      <c r="H20" s="2">
        <v>5</v>
      </c>
      <c r="I20" s="5">
        <f>IF(F19="","",IF(F19=G19,100%,0))</f>
        <v>1</v>
      </c>
      <c r="J20" s="2">
        <f t="shared" si="1"/>
        <v>5</v>
      </c>
      <c r="K20" s="2"/>
    </row>
    <row r="21" spans="1:11" ht="20.100000000000001" customHeight="1">
      <c r="A21" s="14"/>
      <c r="B21" s="14"/>
      <c r="C21" s="9"/>
      <c r="D21" s="13"/>
      <c r="E21" s="13"/>
      <c r="F21" s="2"/>
      <c r="G21" s="2"/>
      <c r="H21" s="2"/>
      <c r="I21" s="5" t="str">
        <f t="shared" si="0"/>
        <v/>
      </c>
      <c r="J21" s="2" t="str">
        <f t="shared" si="1"/>
        <v/>
      </c>
      <c r="K21" s="2"/>
    </row>
    <row r="22" spans="1:11" ht="47.25" customHeight="1">
      <c r="A22" s="14"/>
      <c r="B22" s="14"/>
      <c r="C22" s="14" t="s">
        <v>52</v>
      </c>
      <c r="D22" s="13" t="s">
        <v>53</v>
      </c>
      <c r="E22" s="13"/>
      <c r="F22" s="5" t="s">
        <v>54</v>
      </c>
      <c r="G22" s="5" t="s">
        <v>54</v>
      </c>
      <c r="H22" s="2">
        <v>15</v>
      </c>
      <c r="I22" s="5">
        <v>0.9</v>
      </c>
      <c r="J22" s="2">
        <f t="shared" si="1"/>
        <v>13.5</v>
      </c>
      <c r="K22" s="2"/>
    </row>
    <row r="23" spans="1:11" ht="34.5" customHeight="1">
      <c r="A23" s="14"/>
      <c r="B23" s="14"/>
      <c r="C23" s="14"/>
      <c r="D23" s="13" t="s">
        <v>55</v>
      </c>
      <c r="E23" s="13"/>
      <c r="F23" s="5" t="s">
        <v>56</v>
      </c>
      <c r="G23" s="5" t="s">
        <v>56</v>
      </c>
      <c r="H23" s="2">
        <v>15</v>
      </c>
      <c r="I23" s="5">
        <v>0.9</v>
      </c>
      <c r="J23" s="2">
        <f t="shared" si="1"/>
        <v>13.5</v>
      </c>
      <c r="K23" s="2"/>
    </row>
    <row r="24" spans="1:11" ht="44.25" customHeight="1">
      <c r="A24" s="14"/>
      <c r="B24" s="14"/>
      <c r="C24" s="2" t="s">
        <v>57</v>
      </c>
      <c r="D24" s="13"/>
      <c r="E24" s="13"/>
      <c r="F24" s="2"/>
      <c r="G24" s="2"/>
      <c r="H24" s="2"/>
      <c r="I24" s="5" t="str">
        <f t="shared" si="0"/>
        <v/>
      </c>
      <c r="J24" s="2" t="str">
        <f t="shared" si="1"/>
        <v/>
      </c>
      <c r="K24" s="2"/>
    </row>
    <row r="25" spans="1:11" ht="29.25" customHeight="1">
      <c r="A25" s="14"/>
      <c r="B25" s="14" t="s">
        <v>58</v>
      </c>
      <c r="C25" s="14" t="s">
        <v>59</v>
      </c>
      <c r="D25" s="13" t="s">
        <v>60</v>
      </c>
      <c r="E25" s="13"/>
      <c r="F25" s="5" t="s">
        <v>61</v>
      </c>
      <c r="G25" s="8" t="s">
        <v>62</v>
      </c>
      <c r="H25" s="2">
        <v>15</v>
      </c>
      <c r="I25" s="5">
        <v>1</v>
      </c>
      <c r="J25" s="2">
        <f t="shared" si="1"/>
        <v>15</v>
      </c>
      <c r="K25" s="2"/>
    </row>
    <row r="26" spans="1:11" ht="51" customHeight="1">
      <c r="A26" s="14"/>
      <c r="B26" s="14"/>
      <c r="C26" s="14"/>
      <c r="D26" s="13"/>
      <c r="E26" s="13"/>
      <c r="F26" s="2"/>
      <c r="G26" s="2"/>
      <c r="H26" s="2"/>
      <c r="I26" s="5" t="str">
        <f t="shared" si="0"/>
        <v/>
      </c>
      <c r="J26" s="2" t="str">
        <f t="shared" si="1"/>
        <v/>
      </c>
      <c r="K26" s="2"/>
    </row>
  </sheetData>
  <mergeCells count="49">
    <mergeCell ref="A1:K1"/>
    <mergeCell ref="A2:K2"/>
    <mergeCell ref="A3:B3"/>
    <mergeCell ref="C3:F3"/>
    <mergeCell ref="H3:I3"/>
    <mergeCell ref="A4:B4"/>
    <mergeCell ref="C4:F4"/>
    <mergeCell ref="G4:H4"/>
    <mergeCell ref="I4:K4"/>
    <mergeCell ref="C5:D5"/>
    <mergeCell ref="G5:H5"/>
    <mergeCell ref="C9:D9"/>
    <mergeCell ref="G9:H9"/>
    <mergeCell ref="B10:F10"/>
    <mergeCell ref="G10:K10"/>
    <mergeCell ref="B11:F11"/>
    <mergeCell ref="G11:K11"/>
    <mergeCell ref="A5:B9"/>
    <mergeCell ref="C6:D6"/>
    <mergeCell ref="G6:H6"/>
    <mergeCell ref="C7:D7"/>
    <mergeCell ref="G7:H7"/>
    <mergeCell ref="C8:D8"/>
    <mergeCell ref="G8:H8"/>
    <mergeCell ref="D17:E17"/>
    <mergeCell ref="D18:E18"/>
    <mergeCell ref="D19:E19"/>
    <mergeCell ref="D20:E20"/>
    <mergeCell ref="D12:E12"/>
    <mergeCell ref="D13:E13"/>
    <mergeCell ref="D14:E14"/>
    <mergeCell ref="D15:E15"/>
    <mergeCell ref="D16:E16"/>
    <mergeCell ref="D24:E24"/>
    <mergeCell ref="D25:E25"/>
    <mergeCell ref="D26:E26"/>
    <mergeCell ref="A10:A11"/>
    <mergeCell ref="A12:A26"/>
    <mergeCell ref="B13:B20"/>
    <mergeCell ref="B21:B24"/>
    <mergeCell ref="B25:B26"/>
    <mergeCell ref="C13:C14"/>
    <mergeCell ref="C15:C16"/>
    <mergeCell ref="C18:C20"/>
    <mergeCell ref="C22:C23"/>
    <mergeCell ref="C25:C26"/>
    <mergeCell ref="D21:E21"/>
    <mergeCell ref="D22:E22"/>
    <mergeCell ref="D23:E23"/>
  </mergeCells>
  <phoneticPr fontId="6" type="noConversion"/>
  <pageMargins left="0.9055118110236221" right="0.27559055118110237" top="0.59055118110236227" bottom="0.51181102362204722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13" workbookViewId="0">
      <selection sqref="A1:XFD1"/>
    </sheetView>
  </sheetViews>
  <sheetFormatPr defaultColWidth="9" defaultRowHeight="13.5"/>
  <cols>
    <col min="1" max="1" width="6.75" customWidth="1"/>
    <col min="2" max="2" width="3.5" customWidth="1"/>
    <col min="3" max="3" width="9.75" customWidth="1"/>
    <col min="4" max="4" width="6.5" customWidth="1"/>
    <col min="5" max="6" width="8.875" customWidth="1"/>
    <col min="7" max="7" width="11.25" customWidth="1"/>
    <col min="8" max="8" width="5.875" customWidth="1"/>
    <col min="9" max="9" width="6.125" customWidth="1"/>
    <col min="10" max="10" width="7.75" customWidth="1"/>
    <col min="11" max="11" width="6.875" customWidth="1"/>
  </cols>
  <sheetData>
    <row r="1" spans="1:11" ht="22.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100000000000001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6.1" customHeight="1">
      <c r="A3" s="14" t="s">
        <v>2</v>
      </c>
      <c r="B3" s="14"/>
      <c r="C3" s="19" t="s">
        <v>63</v>
      </c>
      <c r="D3" s="29"/>
      <c r="E3" s="29"/>
      <c r="F3" s="20"/>
      <c r="G3" s="10" t="s">
        <v>4</v>
      </c>
      <c r="H3" s="19">
        <f>SUM(K6,J13:J25)</f>
        <v>98</v>
      </c>
      <c r="I3" s="20"/>
      <c r="J3" s="10" t="s">
        <v>5</v>
      </c>
      <c r="K3" s="10" t="str">
        <f>IF(H3&lt;60,"差",IF(60&lt;=H3&lt;80,"中",IF(80&lt;=H3&lt;90,"良","优")))</f>
        <v>优</v>
      </c>
    </row>
    <row r="4" spans="1:11" ht="26.1" customHeight="1">
      <c r="A4" s="14" t="s">
        <v>6</v>
      </c>
      <c r="B4" s="14"/>
      <c r="C4" s="14" t="s">
        <v>64</v>
      </c>
      <c r="D4" s="14"/>
      <c r="E4" s="14"/>
      <c r="F4" s="14"/>
      <c r="G4" s="19" t="s">
        <v>8</v>
      </c>
      <c r="H4" s="20"/>
      <c r="I4" s="14" t="s">
        <v>9</v>
      </c>
      <c r="J4" s="14"/>
      <c r="K4" s="14"/>
    </row>
    <row r="5" spans="1:11" ht="26.1" customHeight="1">
      <c r="A5" s="21" t="s">
        <v>10</v>
      </c>
      <c r="B5" s="22"/>
      <c r="C5" s="14"/>
      <c r="D5" s="14"/>
      <c r="E5" s="10" t="s">
        <v>11</v>
      </c>
      <c r="F5" s="10" t="s">
        <v>12</v>
      </c>
      <c r="G5" s="19" t="s">
        <v>13</v>
      </c>
      <c r="H5" s="20"/>
      <c r="I5" s="10" t="s">
        <v>14</v>
      </c>
      <c r="J5" s="11" t="s">
        <v>15</v>
      </c>
      <c r="K5" s="10" t="s">
        <v>16</v>
      </c>
    </row>
    <row r="6" spans="1:11" ht="26.1" customHeight="1">
      <c r="A6" s="23"/>
      <c r="B6" s="24"/>
      <c r="C6" s="31" t="s">
        <v>17</v>
      </c>
      <c r="D6" s="31"/>
      <c r="E6" s="10"/>
      <c r="F6" s="10">
        <v>213.24</v>
      </c>
      <c r="G6" s="19">
        <v>213.24</v>
      </c>
      <c r="H6" s="20"/>
      <c r="I6" s="10">
        <v>10</v>
      </c>
      <c r="J6" s="32">
        <f>G6/F6</f>
        <v>1</v>
      </c>
      <c r="K6" s="33">
        <f>J6*I6</f>
        <v>10</v>
      </c>
    </row>
    <row r="7" spans="1:11" ht="26.1" customHeight="1">
      <c r="A7" s="23"/>
      <c r="B7" s="24"/>
      <c r="C7" s="14" t="s">
        <v>18</v>
      </c>
      <c r="D7" s="14"/>
      <c r="E7" s="10"/>
      <c r="F7" s="10">
        <v>213.24</v>
      </c>
      <c r="G7" s="19">
        <v>213.24</v>
      </c>
      <c r="H7" s="20"/>
      <c r="I7" s="10" t="s">
        <v>19</v>
      </c>
      <c r="J7" s="32">
        <f>G7/F7</f>
        <v>1</v>
      </c>
      <c r="K7" s="10" t="s">
        <v>19</v>
      </c>
    </row>
    <row r="8" spans="1:11" ht="26.1" customHeight="1">
      <c r="A8" s="23"/>
      <c r="B8" s="24"/>
      <c r="C8" s="14" t="s">
        <v>20</v>
      </c>
      <c r="D8" s="14"/>
      <c r="E8" s="10"/>
      <c r="F8" s="10"/>
      <c r="G8" s="19"/>
      <c r="H8" s="20"/>
      <c r="I8" s="10" t="s">
        <v>19</v>
      </c>
      <c r="J8" s="11"/>
      <c r="K8" s="10" t="s">
        <v>19</v>
      </c>
    </row>
    <row r="9" spans="1:11" ht="26.1" customHeight="1">
      <c r="A9" s="25"/>
      <c r="B9" s="26"/>
      <c r="C9" s="14" t="s">
        <v>21</v>
      </c>
      <c r="D9" s="14"/>
      <c r="E9" s="10"/>
      <c r="F9" s="10"/>
      <c r="G9" s="19"/>
      <c r="H9" s="20"/>
      <c r="I9" s="10" t="s">
        <v>19</v>
      </c>
      <c r="J9" s="11"/>
      <c r="K9" s="10" t="s">
        <v>19</v>
      </c>
    </row>
    <row r="10" spans="1:11" ht="26.1" customHeight="1">
      <c r="A10" s="14" t="s">
        <v>22</v>
      </c>
      <c r="B10" s="14" t="s">
        <v>23</v>
      </c>
      <c r="C10" s="14"/>
      <c r="D10" s="14"/>
      <c r="E10" s="14"/>
      <c r="F10" s="14"/>
      <c r="G10" s="14" t="s">
        <v>24</v>
      </c>
      <c r="H10" s="14"/>
      <c r="I10" s="14"/>
      <c r="J10" s="14"/>
      <c r="K10" s="14"/>
    </row>
    <row r="11" spans="1:11" ht="75" customHeight="1">
      <c r="A11" s="14"/>
      <c r="B11" s="14" t="s">
        <v>65</v>
      </c>
      <c r="C11" s="14"/>
      <c r="D11" s="14"/>
      <c r="E11" s="14"/>
      <c r="F11" s="14"/>
      <c r="G11" s="14" t="s">
        <v>66</v>
      </c>
      <c r="H11" s="14"/>
      <c r="I11" s="14"/>
      <c r="J11" s="14"/>
      <c r="K11" s="14"/>
    </row>
    <row r="12" spans="1:11" ht="31.5" customHeight="1">
      <c r="A12" s="14" t="s">
        <v>27</v>
      </c>
      <c r="B12" s="10" t="s">
        <v>28</v>
      </c>
      <c r="C12" s="10" t="s">
        <v>29</v>
      </c>
      <c r="D12" s="14" t="s">
        <v>30</v>
      </c>
      <c r="E12" s="14"/>
      <c r="F12" s="10" t="s">
        <v>31</v>
      </c>
      <c r="G12" s="10" t="s">
        <v>32</v>
      </c>
      <c r="H12" s="10" t="s">
        <v>14</v>
      </c>
      <c r="I12" s="10" t="s">
        <v>33</v>
      </c>
      <c r="J12" s="10" t="s">
        <v>16</v>
      </c>
      <c r="K12" s="10" t="s">
        <v>34</v>
      </c>
    </row>
    <row r="13" spans="1:11" ht="32.25" customHeight="1">
      <c r="A13" s="14"/>
      <c r="B13" s="14" t="s">
        <v>35</v>
      </c>
      <c r="C13" s="14" t="s">
        <v>36</v>
      </c>
      <c r="D13" s="34" t="s">
        <v>67</v>
      </c>
      <c r="E13" s="34"/>
      <c r="F13" s="4" t="s">
        <v>68</v>
      </c>
      <c r="G13" s="4" t="s">
        <v>68</v>
      </c>
      <c r="H13" s="10">
        <v>10</v>
      </c>
      <c r="I13" s="5">
        <f>IF(F13="","",IF(F13=G13,100%,0))</f>
        <v>1</v>
      </c>
      <c r="J13" s="10">
        <f>IF(H13="","",I13*H13)</f>
        <v>10</v>
      </c>
      <c r="K13" s="10"/>
    </row>
    <row r="14" spans="1:11" ht="26.1" customHeight="1">
      <c r="A14" s="14"/>
      <c r="B14" s="14"/>
      <c r="C14" s="14"/>
      <c r="D14" s="34" t="s">
        <v>69</v>
      </c>
      <c r="E14" s="34"/>
      <c r="F14" s="4" t="s">
        <v>70</v>
      </c>
      <c r="G14" s="4" t="s">
        <v>70</v>
      </c>
      <c r="H14" s="10">
        <v>10</v>
      </c>
      <c r="I14" s="5">
        <f t="shared" ref="I14:I25" si="0">IF(F14="","",IF(F14=G14,100%,0))</f>
        <v>1</v>
      </c>
      <c r="J14" s="10">
        <f t="shared" ref="J14:J25" si="1">IF(H14="","",I14*H14)</f>
        <v>10</v>
      </c>
      <c r="K14" s="10"/>
    </row>
    <row r="15" spans="1:11" ht="26.1" customHeight="1">
      <c r="A15" s="14"/>
      <c r="B15" s="14"/>
      <c r="C15" s="14"/>
      <c r="D15" s="34"/>
      <c r="E15" s="34"/>
      <c r="F15" s="10"/>
      <c r="G15" s="10"/>
      <c r="H15" s="10"/>
      <c r="I15" s="5" t="str">
        <f t="shared" si="0"/>
        <v/>
      </c>
      <c r="J15" s="10" t="str">
        <f t="shared" si="1"/>
        <v/>
      </c>
      <c r="K15" s="10"/>
    </row>
    <row r="16" spans="1:11" ht="26.1" customHeight="1">
      <c r="A16" s="14"/>
      <c r="B16" s="14"/>
      <c r="C16" s="14" t="s">
        <v>40</v>
      </c>
      <c r="D16" s="34" t="s">
        <v>71</v>
      </c>
      <c r="E16" s="34"/>
      <c r="F16" s="4" t="s">
        <v>42</v>
      </c>
      <c r="G16" s="4" t="s">
        <v>42</v>
      </c>
      <c r="H16" s="10">
        <v>15</v>
      </c>
      <c r="I16" s="5">
        <f t="shared" si="0"/>
        <v>1</v>
      </c>
      <c r="J16" s="10">
        <f t="shared" si="1"/>
        <v>15</v>
      </c>
      <c r="K16" s="10"/>
    </row>
    <row r="17" spans="1:11" ht="26.1" customHeight="1">
      <c r="A17" s="14"/>
      <c r="B17" s="14"/>
      <c r="C17" s="14"/>
      <c r="D17" s="34"/>
      <c r="E17" s="34"/>
      <c r="F17" s="10"/>
      <c r="G17" s="10"/>
      <c r="H17" s="10"/>
      <c r="I17" s="5" t="str">
        <f t="shared" si="0"/>
        <v/>
      </c>
      <c r="J17" s="10" t="str">
        <f t="shared" si="1"/>
        <v/>
      </c>
      <c r="K17" s="10"/>
    </row>
    <row r="18" spans="1:11" ht="26.1" customHeight="1">
      <c r="A18" s="14"/>
      <c r="B18" s="14"/>
      <c r="C18" s="14" t="s">
        <v>43</v>
      </c>
      <c r="D18" s="34" t="s">
        <v>72</v>
      </c>
      <c r="E18" s="34"/>
      <c r="F18" s="4" t="s">
        <v>42</v>
      </c>
      <c r="G18" s="4" t="s">
        <v>42</v>
      </c>
      <c r="H18" s="10">
        <v>10</v>
      </c>
      <c r="I18" s="5">
        <f t="shared" si="0"/>
        <v>1</v>
      </c>
      <c r="J18" s="10">
        <f t="shared" si="1"/>
        <v>10</v>
      </c>
      <c r="K18" s="10"/>
    </row>
    <row r="19" spans="1:11" ht="26.1" customHeight="1">
      <c r="A19" s="14"/>
      <c r="B19" s="14"/>
      <c r="C19" s="14"/>
      <c r="D19" s="34"/>
      <c r="E19" s="34"/>
      <c r="F19" s="10"/>
      <c r="G19" s="10"/>
      <c r="H19" s="10"/>
      <c r="I19" s="5" t="str">
        <f t="shared" si="0"/>
        <v/>
      </c>
      <c r="J19" s="10" t="str">
        <f t="shared" si="1"/>
        <v/>
      </c>
      <c r="K19" s="10"/>
    </row>
    <row r="20" spans="1:11" ht="26.1" customHeight="1">
      <c r="A20" s="14"/>
      <c r="B20" s="14"/>
      <c r="C20" s="14" t="s">
        <v>45</v>
      </c>
      <c r="D20" s="34" t="s">
        <v>73</v>
      </c>
      <c r="E20" s="34"/>
      <c r="F20" s="4" t="s">
        <v>74</v>
      </c>
      <c r="G20" s="4" t="s">
        <v>74</v>
      </c>
      <c r="H20" s="10">
        <v>15</v>
      </c>
      <c r="I20" s="5">
        <f t="shared" si="0"/>
        <v>1</v>
      </c>
      <c r="J20" s="10">
        <f t="shared" si="1"/>
        <v>15</v>
      </c>
      <c r="K20" s="10"/>
    </row>
    <row r="21" spans="1:11" ht="26.1" customHeight="1">
      <c r="A21" s="14"/>
      <c r="B21" s="14"/>
      <c r="C21" s="14"/>
      <c r="D21" s="34"/>
      <c r="E21" s="34"/>
      <c r="F21" s="10"/>
      <c r="G21" s="10"/>
      <c r="H21" s="10"/>
      <c r="I21" s="5" t="str">
        <f t="shared" si="0"/>
        <v/>
      </c>
      <c r="J21" s="10" t="str">
        <f t="shared" si="1"/>
        <v/>
      </c>
      <c r="K21" s="10"/>
    </row>
    <row r="22" spans="1:11" ht="26.1" customHeight="1">
      <c r="A22" s="14"/>
      <c r="B22" s="14"/>
      <c r="C22" s="12" t="s">
        <v>52</v>
      </c>
      <c r="D22" s="34" t="s">
        <v>75</v>
      </c>
      <c r="E22" s="34"/>
      <c r="F22" s="10" t="s">
        <v>54</v>
      </c>
      <c r="G22" s="10" t="s">
        <v>54</v>
      </c>
      <c r="H22" s="10">
        <v>20</v>
      </c>
      <c r="I22" s="5">
        <v>0.9</v>
      </c>
      <c r="J22" s="10">
        <f t="shared" si="1"/>
        <v>18</v>
      </c>
      <c r="K22" s="10"/>
    </row>
    <row r="23" spans="1:11" ht="35.25" customHeight="1">
      <c r="A23" s="14"/>
      <c r="B23" s="14"/>
      <c r="C23" s="10" t="s">
        <v>57</v>
      </c>
      <c r="D23" s="34"/>
      <c r="E23" s="34"/>
      <c r="F23" s="10"/>
      <c r="G23" s="10"/>
      <c r="H23" s="10"/>
      <c r="I23" s="5" t="str">
        <f t="shared" si="0"/>
        <v/>
      </c>
      <c r="J23" s="10" t="str">
        <f t="shared" si="1"/>
        <v/>
      </c>
      <c r="K23" s="10"/>
    </row>
    <row r="24" spans="1:11" ht="26.1" customHeight="1">
      <c r="A24" s="14"/>
      <c r="B24" s="14" t="s">
        <v>58</v>
      </c>
      <c r="C24" s="14" t="s">
        <v>59</v>
      </c>
      <c r="D24" s="34" t="s">
        <v>76</v>
      </c>
      <c r="E24" s="34"/>
      <c r="F24" s="5" t="s">
        <v>77</v>
      </c>
      <c r="G24" s="8" t="s">
        <v>78</v>
      </c>
      <c r="H24" s="10">
        <v>10</v>
      </c>
      <c r="I24" s="5">
        <v>1</v>
      </c>
      <c r="J24" s="10">
        <f t="shared" si="1"/>
        <v>10</v>
      </c>
      <c r="K24" s="10"/>
    </row>
    <row r="25" spans="1:11" ht="56.25" customHeight="1">
      <c r="A25" s="14"/>
      <c r="B25" s="14"/>
      <c r="C25" s="14"/>
      <c r="D25" s="34"/>
      <c r="E25" s="34"/>
      <c r="F25" s="10"/>
      <c r="G25" s="10"/>
      <c r="H25" s="10"/>
      <c r="I25" s="5" t="str">
        <f t="shared" si="0"/>
        <v/>
      </c>
      <c r="J25" s="10" t="str">
        <f t="shared" si="1"/>
        <v/>
      </c>
      <c r="K25" s="10"/>
    </row>
  </sheetData>
  <mergeCells count="48">
    <mergeCell ref="B22:B23"/>
    <mergeCell ref="D22:E22"/>
    <mergeCell ref="D23:E23"/>
    <mergeCell ref="B24:B25"/>
    <mergeCell ref="C24:C25"/>
    <mergeCell ref="D24:E24"/>
    <mergeCell ref="D25:E25"/>
    <mergeCell ref="C18:C19"/>
    <mergeCell ref="D18:E18"/>
    <mergeCell ref="D19:E19"/>
    <mergeCell ref="C20:C21"/>
    <mergeCell ref="D20:E20"/>
    <mergeCell ref="D21:E21"/>
    <mergeCell ref="A12:A25"/>
    <mergeCell ref="D12:E12"/>
    <mergeCell ref="B13:B21"/>
    <mergeCell ref="C13:C15"/>
    <mergeCell ref="D13:E13"/>
    <mergeCell ref="D14:E14"/>
    <mergeCell ref="D15:E15"/>
    <mergeCell ref="C16:C17"/>
    <mergeCell ref="D16:E16"/>
    <mergeCell ref="D17:E17"/>
    <mergeCell ref="G7:H7"/>
    <mergeCell ref="C8:D8"/>
    <mergeCell ref="G8:H8"/>
    <mergeCell ref="C9:D9"/>
    <mergeCell ref="G9:H9"/>
    <mergeCell ref="A10:A11"/>
    <mergeCell ref="B10:F10"/>
    <mergeCell ref="G10:K10"/>
    <mergeCell ref="B11:F11"/>
    <mergeCell ref="G11:K11"/>
    <mergeCell ref="A4:B4"/>
    <mergeCell ref="C4:F4"/>
    <mergeCell ref="G4:H4"/>
    <mergeCell ref="I4:K4"/>
    <mergeCell ref="A5:B9"/>
    <mergeCell ref="C5:D5"/>
    <mergeCell ref="G5:H5"/>
    <mergeCell ref="C6:D6"/>
    <mergeCell ref="G6:H6"/>
    <mergeCell ref="C7:D7"/>
    <mergeCell ref="A1:K1"/>
    <mergeCell ref="A2:K2"/>
    <mergeCell ref="A3:B3"/>
    <mergeCell ref="C3:F3"/>
    <mergeCell ref="H3:I3"/>
  </mergeCells>
  <phoneticPr fontId="6" type="noConversion"/>
  <pageMargins left="0.9055118110236221" right="0.905511811023622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农产品品牌建设奖励绩效自评表</vt:lpstr>
      <vt:lpstr>囤水田整治资金绩效自评表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陈双双</dc:creator>
  <cp:lastModifiedBy>Windows 用户</cp:lastModifiedBy>
  <cp:lastPrinted>2021-10-26T07:36:47Z</cp:lastPrinted>
  <dcterms:created xsi:type="dcterms:W3CDTF">2015-06-05T18:19:00Z</dcterms:created>
  <dcterms:modified xsi:type="dcterms:W3CDTF">2021-10-26T07:37:05Z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5364A5168B2F499D8849318BB5216C93</vt:lpwstr>
  </property>
</Properties>
</file>