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0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3" i="1"/>
  <c r="I20"/>
  <c r="G20"/>
  <c r="I19"/>
  <c r="I18"/>
  <c r="G18"/>
  <c r="I17"/>
  <c r="G17"/>
  <c r="I16"/>
  <c r="I15"/>
  <c r="I14"/>
  <c r="I13"/>
  <c r="I12"/>
  <c r="I11"/>
  <c r="I10"/>
  <c r="H6"/>
  <c r="G3"/>
</calcChain>
</file>

<file path=xl/sharedStrings.xml><?xml version="1.0" encoding="utf-8"?>
<sst xmlns="http://schemas.openxmlformats.org/spreadsheetml/2006/main" count="89" uniqueCount="50">
  <si>
    <t>附件3</t>
  </si>
  <si>
    <t>璧山区2021年度部门整体支出绩效自评表</t>
  </si>
  <si>
    <t>单位名称</t>
  </si>
  <si>
    <t>重庆市璧山区文化和旅游发展委员会</t>
  </si>
  <si>
    <t>自评总分</t>
  </si>
  <si>
    <t>等级</t>
  </si>
  <si>
    <t>优</t>
  </si>
  <si>
    <t>填表人</t>
  </si>
  <si>
    <t>尚静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</si>
  <si>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</si>
  <si>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</si>
  <si>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</si>
  <si>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</si>
  <si>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</si>
  <si>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</si>
  <si>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</si>
  <si>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</si>
  <si>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</si>
  <si>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2021年，预计完成以下目标：
1、提升我区文化、体育公共服务能力，加快推进全区旅游事业规划和发展，大型文化活动开展30次以上、惠民演出400次以上；完成辖区文物保护修缮工作，文物修缮合格率达100%；旅游宣传营销工作顺利开展，全年策划参与活动10次以上；牢抓疫情防控与安全生产，保障行业从业人员防疫全覆盖；全方位推动文明城区建设发展。 
2、保障在职人员工资福利发放，退休职工及遗属生活补助发放，提高职工工作积极性。 
3、保障我委日常开支，确保日常后勤工作顺利开展。</t>
  </si>
  <si>
    <t>2021年，完成以下目标：
1、提升我区文化、体育公共服务能力，加快推进全区旅游事业规划和发展，大型文化活动开展30次以上、惠民演出451次；完成辖区文物保护修缮工作，文物修缮合格率达100%；旅游宣传营销工作顺利开展，全年策划参与活动10次以上；牢抓疫情防控与安全生产，保障行业从业人员防疫全覆盖。 
2、保障在职人员工资福利发放，退休职工及遗属生活补助发放，提高职工工作积极性。 
3、保障我委日常开支，确保日常后勤工作顺利开展。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</si>
  <si>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</si>
  <si>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</si>
  <si>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</si>
  <si>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</si>
  <si>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</si>
  <si>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</si>
  <si>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</si>
  <si>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</si>
  <si>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</si>
  <si>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</si>
  <si>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</si>
  <si>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≥</t>
  </si>
  <si>
    <t/>
  </si>
  <si>
    <t>“三公”经费支出预决算差异率</t>
  </si>
  <si>
    <t>≤</t>
  </si>
  <si>
    <t>大型文化活动开展次数</t>
  </si>
  <si>
    <t>次</t>
  </si>
  <si>
    <t>惠民演出场次</t>
  </si>
  <si>
    <t>场次</t>
  </si>
  <si>
    <t>文化遗产保护与利用工作开展情况</t>
  </si>
  <si>
    <t>无</t>
  </si>
  <si>
    <t>旅游宣传营销工作开展次数</t>
  </si>
  <si>
    <t>绩效管理工作开展情况</t>
  </si>
  <si>
    <t>良</t>
  </si>
  <si>
    <t>预决算公开率（涉秘信息除外）</t>
  </si>
  <si>
    <t>=</t>
  </si>
  <si>
    <t>疫情防控覆盖率</t>
  </si>
  <si>
    <t>文明城区建设发展情况</t>
  </si>
  <si>
    <t>群众满意度</t>
  </si>
  <si>
    <t>备注</t>
  </si>
</sst>
</file>

<file path=xl/styles.xml><?xml version="1.0" encoding="utf-8"?>
<styleSheet xmlns="http://schemas.openxmlformats.org/spreadsheetml/2006/main">
  <numFmts count="1">
    <numFmt numFmtId="178" formatCode="#,##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70" zoomScaleNormal="70" workbookViewId="0">
      <selection activeCell="I21" sqref="I21"/>
    </sheetView>
  </sheetViews>
  <sheetFormatPr defaultColWidth="9" defaultRowHeight="13.5"/>
  <cols>
    <col min="1" max="1" width="9.5" style="1" customWidth="1"/>
    <col min="2" max="2" width="40.25" style="1" customWidth="1"/>
    <col min="3" max="4" width="12.625" style="1" customWidth="1"/>
    <col min="5" max="5" width="8" style="1" customWidth="1"/>
    <col min="6" max="6" width="12.625" style="1" customWidth="1"/>
    <col min="7" max="8" width="18.5" style="1" customWidth="1"/>
    <col min="9" max="9" width="23.5" style="1" customWidth="1"/>
    <col min="10" max="10" width="9" style="1"/>
    <col min="11" max="11" width="25.5" style="1" customWidth="1"/>
    <col min="12" max="16384" width="9" style="1"/>
  </cols>
  <sheetData>
    <row r="1" spans="1:13" ht="2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13" ht="27.95" customHeight="1">
      <c r="A3" s="16" t="s">
        <v>2</v>
      </c>
      <c r="B3" s="16" t="s">
        <v>3</v>
      </c>
      <c r="C3" s="19"/>
      <c r="D3" s="19"/>
      <c r="E3" s="20"/>
      <c r="F3" s="2" t="s">
        <v>4</v>
      </c>
      <c r="G3" s="2">
        <f>SUM(I10:I20)</f>
        <v>96</v>
      </c>
      <c r="H3" s="2" t="s">
        <v>5</v>
      </c>
      <c r="I3" s="9" t="s">
        <v>6</v>
      </c>
    </row>
    <row r="4" spans="1:13" ht="27.95" customHeight="1">
      <c r="A4" s="17"/>
      <c r="B4" s="17"/>
      <c r="C4" s="21"/>
      <c r="D4" s="21"/>
      <c r="E4" s="22"/>
      <c r="F4" s="2" t="s">
        <v>7</v>
      </c>
      <c r="G4" s="2" t="s">
        <v>8</v>
      </c>
      <c r="H4" s="2" t="s">
        <v>9</v>
      </c>
      <c r="I4" s="2">
        <v>41423428</v>
      </c>
    </row>
    <row r="5" spans="1:13" ht="26.1" customHeight="1">
      <c r="A5" s="16" t="s">
        <v>10</v>
      </c>
      <c r="B5" s="12" t="s">
        <v>11</v>
      </c>
      <c r="C5" s="12"/>
      <c r="D5" s="12" t="s">
        <v>12</v>
      </c>
      <c r="E5" s="12"/>
      <c r="F5" s="12" t="s">
        <v>13</v>
      </c>
      <c r="G5" s="12"/>
      <c r="H5" s="12" t="s">
        <v>14</v>
      </c>
      <c r="I5" s="12"/>
    </row>
    <row r="6" spans="1:13" ht="23.1" customHeight="1">
      <c r="A6" s="18"/>
      <c r="B6" s="13">
        <v>27624812.140000001</v>
      </c>
      <c r="C6" s="13"/>
      <c r="D6" s="13">
        <v>27108889.850000001</v>
      </c>
      <c r="E6" s="13"/>
      <c r="F6" s="13">
        <v>27108889.850000001</v>
      </c>
      <c r="G6" s="13"/>
      <c r="H6" s="14">
        <f>F6/D6</f>
        <v>1</v>
      </c>
      <c r="I6" s="14"/>
    </row>
    <row r="7" spans="1:13" ht="26.1" customHeight="1">
      <c r="A7" s="16" t="s">
        <v>15</v>
      </c>
      <c r="B7" s="12" t="s">
        <v>16</v>
      </c>
      <c r="C7" s="12"/>
      <c r="D7" s="12"/>
      <c r="E7" s="12"/>
      <c r="F7" s="12" t="s">
        <v>17</v>
      </c>
      <c r="G7" s="12"/>
      <c r="H7" s="12"/>
      <c r="I7" s="12"/>
    </row>
    <row r="8" spans="1:13" ht="156.94999999999999" customHeight="1">
      <c r="A8" s="17"/>
      <c r="B8" s="15" t="s">
        <v>18</v>
      </c>
      <c r="C8" s="15"/>
      <c r="D8" s="15"/>
      <c r="E8" s="15"/>
      <c r="F8" s="15" t="s">
        <v>19</v>
      </c>
      <c r="G8" s="15"/>
      <c r="H8" s="15"/>
      <c r="I8" s="15"/>
    </row>
    <row r="9" spans="1:13" ht="31.5" customHeight="1">
      <c r="A9" s="1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25</v>
      </c>
      <c r="G9" s="2" t="s">
        <v>26</v>
      </c>
      <c r="H9" s="2" t="s">
        <v>27</v>
      </c>
      <c r="I9" s="2" t="s">
        <v>28</v>
      </c>
    </row>
    <row r="10" spans="1:13" ht="26.1" customHeight="1">
      <c r="A10" s="12"/>
      <c r="B10" s="4" t="s">
        <v>29</v>
      </c>
      <c r="C10" s="2" t="s">
        <v>30</v>
      </c>
      <c r="D10" s="2" t="s">
        <v>31</v>
      </c>
      <c r="E10" s="5">
        <v>90</v>
      </c>
      <c r="F10" s="5">
        <v>100</v>
      </c>
      <c r="G10" s="3">
        <v>1</v>
      </c>
      <c r="H10" s="2">
        <v>10</v>
      </c>
      <c r="I10" s="2">
        <f t="shared" ref="I10:I20" si="0">IF(H10="","",G10*H10)</f>
        <v>10</v>
      </c>
      <c r="L10" s="1" t="s">
        <v>32</v>
      </c>
      <c r="M10" s="1" t="s">
        <v>32</v>
      </c>
    </row>
    <row r="11" spans="1:13" ht="26.1" customHeight="1">
      <c r="A11" s="12"/>
      <c r="B11" s="4" t="s">
        <v>33</v>
      </c>
      <c r="C11" s="2" t="s">
        <v>30</v>
      </c>
      <c r="D11" s="2" t="s">
        <v>34</v>
      </c>
      <c r="E11" s="5">
        <v>0</v>
      </c>
      <c r="F11" s="5">
        <v>-36.74</v>
      </c>
      <c r="G11" s="3">
        <v>1</v>
      </c>
      <c r="H11" s="2">
        <v>10</v>
      </c>
      <c r="I11" s="2">
        <f t="shared" si="0"/>
        <v>10</v>
      </c>
      <c r="L11" s="1" t="s">
        <v>32</v>
      </c>
      <c r="M11" s="1" t="s">
        <v>32</v>
      </c>
    </row>
    <row r="12" spans="1:13" ht="26.1" customHeight="1">
      <c r="A12" s="12"/>
      <c r="B12" s="4" t="s">
        <v>35</v>
      </c>
      <c r="C12" s="2" t="s">
        <v>36</v>
      </c>
      <c r="D12" s="2" t="s">
        <v>31</v>
      </c>
      <c r="E12" s="5">
        <v>30</v>
      </c>
      <c r="F12" s="5">
        <v>30</v>
      </c>
      <c r="G12" s="3">
        <v>1</v>
      </c>
      <c r="H12" s="2">
        <v>5</v>
      </c>
      <c r="I12" s="2">
        <f t="shared" si="0"/>
        <v>5</v>
      </c>
      <c r="L12" s="1" t="s">
        <v>32</v>
      </c>
      <c r="M12" s="1" t="s">
        <v>32</v>
      </c>
    </row>
    <row r="13" spans="1:13" ht="26.1" customHeight="1">
      <c r="A13" s="12"/>
      <c r="B13" s="4" t="s">
        <v>37</v>
      </c>
      <c r="C13" s="2" t="s">
        <v>38</v>
      </c>
      <c r="D13" s="2" t="s">
        <v>31</v>
      </c>
      <c r="E13" s="5">
        <v>400</v>
      </c>
      <c r="F13" s="5">
        <v>451</v>
      </c>
      <c r="G13" s="3">
        <v>1</v>
      </c>
      <c r="H13" s="2">
        <v>10</v>
      </c>
      <c r="I13" s="2">
        <f t="shared" si="0"/>
        <v>10</v>
      </c>
      <c r="L13" s="1" t="s">
        <v>32</v>
      </c>
      <c r="M13" s="1" t="s">
        <v>32</v>
      </c>
    </row>
    <row r="14" spans="1:13" ht="26.1" customHeight="1">
      <c r="A14" s="12"/>
      <c r="B14" s="4" t="s">
        <v>39</v>
      </c>
      <c r="C14" s="2" t="s">
        <v>40</v>
      </c>
      <c r="D14" s="2" t="s">
        <v>40</v>
      </c>
      <c r="E14" s="5" t="s">
        <v>6</v>
      </c>
      <c r="F14" s="5" t="s">
        <v>6</v>
      </c>
      <c r="G14" s="3">
        <v>0.9</v>
      </c>
      <c r="H14" s="2">
        <v>10</v>
      </c>
      <c r="I14" s="2">
        <f t="shared" si="0"/>
        <v>9</v>
      </c>
      <c r="L14" s="1" t="s">
        <v>32</v>
      </c>
      <c r="M14" s="1" t="s">
        <v>32</v>
      </c>
    </row>
    <row r="15" spans="1:13" ht="26.1" customHeight="1">
      <c r="A15" s="12"/>
      <c r="B15" s="4" t="s">
        <v>41</v>
      </c>
      <c r="C15" s="2" t="s">
        <v>36</v>
      </c>
      <c r="D15" s="2" t="s">
        <v>31</v>
      </c>
      <c r="E15" s="5">
        <v>15</v>
      </c>
      <c r="F15" s="5">
        <v>15</v>
      </c>
      <c r="G15" s="3">
        <v>1</v>
      </c>
      <c r="H15" s="2">
        <v>5</v>
      </c>
      <c r="I15" s="2">
        <f t="shared" si="0"/>
        <v>5</v>
      </c>
      <c r="L15" s="1" t="s">
        <v>32</v>
      </c>
      <c r="M15" s="1" t="s">
        <v>32</v>
      </c>
    </row>
    <row r="16" spans="1:13" ht="26.1" customHeight="1">
      <c r="A16" s="12"/>
      <c r="B16" s="4" t="s">
        <v>42</v>
      </c>
      <c r="C16" s="2" t="s">
        <v>40</v>
      </c>
      <c r="D16" s="2" t="s">
        <v>40</v>
      </c>
      <c r="E16" s="5" t="s">
        <v>43</v>
      </c>
      <c r="F16" s="5" t="s">
        <v>43</v>
      </c>
      <c r="G16" s="3">
        <v>0.85</v>
      </c>
      <c r="H16" s="2">
        <v>10</v>
      </c>
      <c r="I16" s="2">
        <f t="shared" si="0"/>
        <v>8.5</v>
      </c>
      <c r="L16" s="1" t="s">
        <v>32</v>
      </c>
      <c r="M16" s="1" t="s">
        <v>32</v>
      </c>
    </row>
    <row r="17" spans="1:13" ht="26.1" customHeight="1">
      <c r="A17" s="12"/>
      <c r="B17" s="4" t="s">
        <v>44</v>
      </c>
      <c r="C17" s="2" t="s">
        <v>30</v>
      </c>
      <c r="D17" s="2" t="s">
        <v>45</v>
      </c>
      <c r="E17" s="5">
        <v>100</v>
      </c>
      <c r="F17" s="5">
        <v>100</v>
      </c>
      <c r="G17" s="3">
        <f>IF(E17=""," ",(1-(E17-F17)/E17/0.1)*100%)</f>
        <v>1</v>
      </c>
      <c r="H17" s="2">
        <v>10</v>
      </c>
      <c r="I17" s="2">
        <f t="shared" si="0"/>
        <v>10</v>
      </c>
      <c r="L17" s="1" t="s">
        <v>32</v>
      </c>
      <c r="M17" s="1" t="s">
        <v>32</v>
      </c>
    </row>
    <row r="18" spans="1:13" ht="26.1" customHeight="1">
      <c r="A18" s="12"/>
      <c r="B18" s="4" t="s">
        <v>46</v>
      </c>
      <c r="C18" s="2" t="s">
        <v>30</v>
      </c>
      <c r="D18" s="2" t="s">
        <v>45</v>
      </c>
      <c r="E18" s="5">
        <v>100</v>
      </c>
      <c r="F18" s="5">
        <v>100</v>
      </c>
      <c r="G18" s="3">
        <f>IF(E18=""," ",(1-(E18-F18)/E18/0.1)*100%)</f>
        <v>1</v>
      </c>
      <c r="H18" s="2">
        <v>10</v>
      </c>
      <c r="I18" s="2">
        <f t="shared" si="0"/>
        <v>10</v>
      </c>
    </row>
    <row r="19" spans="1:13" ht="26.1" customHeight="1">
      <c r="A19" s="12"/>
      <c r="B19" s="4" t="s">
        <v>47</v>
      </c>
      <c r="C19" s="2" t="s">
        <v>40</v>
      </c>
      <c r="D19" s="2" t="s">
        <v>40</v>
      </c>
      <c r="E19" s="5" t="s">
        <v>6</v>
      </c>
      <c r="F19" s="5" t="s">
        <v>6</v>
      </c>
      <c r="G19" s="3">
        <v>0.85</v>
      </c>
      <c r="H19" s="2">
        <v>10</v>
      </c>
      <c r="I19" s="2">
        <f t="shared" si="0"/>
        <v>8.5</v>
      </c>
      <c r="L19" s="1" t="s">
        <v>32</v>
      </c>
      <c r="M19" s="1" t="s">
        <v>32</v>
      </c>
    </row>
    <row r="20" spans="1:13" ht="26.1" customHeight="1">
      <c r="A20" s="12"/>
      <c r="B20" s="4" t="s">
        <v>48</v>
      </c>
      <c r="C20" s="2" t="s">
        <v>30</v>
      </c>
      <c r="D20" s="2" t="s">
        <v>31</v>
      </c>
      <c r="E20" s="5">
        <v>95</v>
      </c>
      <c r="F20" s="5">
        <v>95</v>
      </c>
      <c r="G20" s="3">
        <f>IF(E20=""," ",(1-(E20-F20)/E20/0.1)*100%)</f>
        <v>1</v>
      </c>
      <c r="H20" s="2">
        <v>10</v>
      </c>
      <c r="I20" s="2">
        <f t="shared" si="0"/>
        <v>10</v>
      </c>
      <c r="L20" s="1" t="s">
        <v>32</v>
      </c>
      <c r="M20" s="1" t="s">
        <v>32</v>
      </c>
    </row>
    <row r="21" spans="1:13" ht="26.1" customHeight="1">
      <c r="A21" s="12"/>
      <c r="B21" s="6"/>
      <c r="C21" s="6"/>
      <c r="D21" s="6"/>
      <c r="E21" s="6"/>
      <c r="F21" s="6"/>
      <c r="G21" s="6"/>
      <c r="H21" s="6"/>
      <c r="I21" s="6"/>
    </row>
    <row r="22" spans="1:13" ht="26.1" customHeight="1">
      <c r="A22" s="12"/>
      <c r="B22" s="6"/>
      <c r="C22" s="6"/>
      <c r="D22" s="6"/>
      <c r="E22" s="6"/>
      <c r="F22" s="6"/>
      <c r="G22" s="6"/>
      <c r="H22" s="6"/>
      <c r="I22" s="6"/>
    </row>
    <row r="23" spans="1:13" ht="26.1" customHeight="1">
      <c r="A23" s="7" t="s">
        <v>49</v>
      </c>
      <c r="B23" s="8"/>
      <c r="C23" s="8"/>
      <c r="D23" s="8"/>
      <c r="E23" s="8"/>
      <c r="F23" s="8"/>
      <c r="G23" s="3" t="str">
        <f>IF(E23=""," ",(1-(E23-F23)/E23/0.1)*100%)</f>
        <v/>
      </c>
      <c r="H23" s="8"/>
      <c r="I23" s="2"/>
    </row>
  </sheetData>
  <mergeCells count="19">
    <mergeCell ref="A9:A22"/>
    <mergeCell ref="B3:E4"/>
    <mergeCell ref="B8:E8"/>
    <mergeCell ref="F8:I8"/>
    <mergeCell ref="A3:A4"/>
    <mergeCell ref="A5:A6"/>
    <mergeCell ref="A7:A8"/>
    <mergeCell ref="B6:C6"/>
    <mergeCell ref="D6:E6"/>
    <mergeCell ref="F6:G6"/>
    <mergeCell ref="H6:I6"/>
    <mergeCell ref="B7:E7"/>
    <mergeCell ref="F7:I7"/>
    <mergeCell ref="A1:I1"/>
    <mergeCell ref="A2:I2"/>
    <mergeCell ref="B5:C5"/>
    <mergeCell ref="D5:E5"/>
    <mergeCell ref="F5:G5"/>
    <mergeCell ref="H5:I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2022-03-29T02:11:29Z</cp:lastPrinted>
  <dcterms:created xsi:type="dcterms:W3CDTF">2006-09-16T00:00:00Z</dcterms:created>
  <dcterms:modified xsi:type="dcterms:W3CDTF">2022-03-29T02:11:30Z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3B1A34CD161D427CB6BADDA824D68B07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