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 calcMode="manual"/>
</workbook>
</file>

<file path=xl/calcChain.xml><?xml version="1.0" encoding="utf-8"?>
<calcChain xmlns="http://schemas.openxmlformats.org/spreadsheetml/2006/main">
  <c r="I16" i="1" l="1"/>
  <c r="I15" i="1"/>
  <c r="I14" i="1"/>
  <c r="I13" i="1"/>
  <c r="I12" i="1"/>
  <c r="I11" i="1"/>
  <c r="I10" i="1"/>
  <c r="I9" i="1"/>
  <c r="H5" i="1"/>
  <c r="J5" i="1" s="1"/>
  <c r="H2" i="1" s="1"/>
</calcChain>
</file>

<file path=xl/sharedStrings.xml><?xml version="1.0" encoding="utf-8"?>
<sst xmlns="http://schemas.openxmlformats.org/spreadsheetml/2006/main" count="60" uniqueCount="48">
  <si>
    <t>璧山区2021年度项目支出绩效自评表</t>
  </si>
  <si>
    <t>项目名称</t>
  </si>
  <si>
    <t>水文监测及设施设备维护费用</t>
  </si>
  <si>
    <t>自评总分</t>
  </si>
  <si>
    <t>等级</t>
  </si>
  <si>
    <t>优</t>
  </si>
  <si>
    <t>实施单位</t>
  </si>
  <si>
    <t>重庆市璧山区水文水质监测站</t>
  </si>
  <si>
    <t>主管部门</t>
  </si>
  <si>
    <t>重庆市璧山区水利局</t>
  </si>
  <si>
    <t>填表人</t>
  </si>
  <si>
    <t>罗玉铃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</si>
  <si>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</si>
  <si>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</si>
  <si>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</si>
  <si>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</si>
  <si>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</si>
  <si>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</si>
  <si>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</si>
  <si>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</si>
  <si>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</si>
  <si>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</si>
  <si>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</si>
  <si>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①31个雨量站、7个水位站、4个水文站（3个驻站式、1个遥测式）。其中，31个雨量站和5个水位站因为占用了农民用地故按照每年600元给予农户看护费用，共计21000元/年； ②VPN内网费用为10800元/年，4个水文站VPN内网费用为43200元/年；③3个驻站式水文站外网2200元/年，共计6600元/年； ④水、电费用1000元/月.站，共计48000元/年。⑤清洁劳务费：水文站点位建设在野外，雇佣人员保持站点日常清洁按200元/月计算，4个水文站共计9600元/年。1、野外遥测站点看护费；2、4个水文站VPN专线费；3、4个水文站水电费及电信宽带费；4、4个水文站清洁劳务费。</t>
  </si>
  <si>
    <t>完成2021年水文监测及设施设备运行维护。促进水文设施运行正常达到99%，工作人员满意度好评达到了95%。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</si>
  <si>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</si>
  <si>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</si>
  <si>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</si>
  <si>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</si>
  <si>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</si>
  <si>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</si>
  <si>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</si>
  <si>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</si>
  <si>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</si>
  <si>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偏差原因分析及改进措施</t>
  </si>
  <si>
    <t>雨量站</t>
  </si>
  <si>
    <t>个</t>
  </si>
  <si>
    <t>≥</t>
  </si>
  <si>
    <t>水位站</t>
  </si>
  <si>
    <t>水文站</t>
  </si>
  <si>
    <t>4个水文站VPN及水电宽带费</t>
  </si>
  <si>
    <t>%</t>
  </si>
  <si>
    <t>=</t>
  </si>
  <si>
    <t>成本控制率</t>
  </si>
  <si>
    <t>提高水文监测及设施设备运行能力</t>
  </si>
  <si>
    <t>促进水文设施运行正常</t>
  </si>
  <si>
    <t>工作人员满意度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</si>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</sst>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name val="仿宋"/>
      <family val="3"/>
      <charset val="134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M7" sqref="M7"/>
    </sheetView>
  </sheetViews>
  <sheetFormatPr defaultRowHeight="13.5" x14ac:dyDescent="0.15"/>
  <cols>
    <col min="2" max="2" width="12.25" customWidth="1"/>
    <col min="3" max="3" width="6.375" customWidth="1"/>
    <col min="5" max="5" width="13.75" customWidth="1"/>
    <col min="6" max="6" width="7.625" customWidth="1"/>
    <col min="9" max="9" width="7.25" customWidth="1"/>
    <col min="10" max="10" width="13.125" customWidth="1"/>
  </cols>
  <sheetData>
    <row r="1" spans="1:10" ht="20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8.25" customHeight="1" x14ac:dyDescent="0.15">
      <c r="A2" s="2" t="s">
        <v>1</v>
      </c>
      <c r="B2" s="3" t="s">
        <v>2</v>
      </c>
      <c r="C2" s="4"/>
      <c r="D2" s="4"/>
      <c r="E2" s="4"/>
      <c r="F2" s="5"/>
      <c r="G2" s="2" t="s">
        <v>3</v>
      </c>
      <c r="H2" s="2">
        <f>SUM(I9:I16)+J5</f>
        <v>100</v>
      </c>
      <c r="I2" s="2" t="s">
        <v>4</v>
      </c>
      <c r="J2" s="2" t="s">
        <v>5</v>
      </c>
    </row>
    <row r="3" spans="1:10" ht="36" customHeight="1" x14ac:dyDescent="0.15">
      <c r="A3" s="2" t="s">
        <v>6</v>
      </c>
      <c r="B3" s="3" t="s">
        <v>7</v>
      </c>
      <c r="C3" s="5"/>
      <c r="D3" s="2" t="s">
        <v>8</v>
      </c>
      <c r="E3" s="3" t="s">
        <v>9</v>
      </c>
      <c r="F3" s="5"/>
      <c r="G3" s="2" t="s">
        <v>10</v>
      </c>
      <c r="H3" s="2" t="s">
        <v>11</v>
      </c>
      <c r="I3" s="2" t="s">
        <v>12</v>
      </c>
      <c r="J3" s="2">
        <v>15922811129</v>
      </c>
    </row>
    <row r="4" spans="1:10" ht="28.5" x14ac:dyDescent="0.15">
      <c r="A4" s="6" t="s">
        <v>13</v>
      </c>
      <c r="B4" s="3" t="s">
        <v>14</v>
      </c>
      <c r="C4" s="5"/>
      <c r="D4" s="3" t="s">
        <v>15</v>
      </c>
      <c r="E4" s="5"/>
      <c r="F4" s="3" t="s">
        <v>16</v>
      </c>
      <c r="G4" s="5"/>
      <c r="H4" s="7" t="s">
        <v>17</v>
      </c>
      <c r="I4" s="7" t="s">
        <v>18</v>
      </c>
      <c r="J4" s="2" t="s">
        <v>19</v>
      </c>
    </row>
    <row r="5" spans="1:10" ht="39.75" customHeight="1" x14ac:dyDescent="0.15">
      <c r="A5" s="8"/>
      <c r="B5" s="9">
        <v>128400</v>
      </c>
      <c r="C5" s="10"/>
      <c r="D5" s="9">
        <v>839185.04</v>
      </c>
      <c r="E5" s="10"/>
      <c r="F5" s="9">
        <v>839185.04</v>
      </c>
      <c r="G5" s="10"/>
      <c r="H5" s="2">
        <f>F5/D5*100</f>
        <v>100</v>
      </c>
      <c r="I5" s="11">
        <v>10</v>
      </c>
      <c r="J5" s="2">
        <f>H5*0.1</f>
        <v>10</v>
      </c>
    </row>
    <row r="6" spans="1:10" ht="38.25" customHeight="1" x14ac:dyDescent="0.15">
      <c r="A6" s="12" t="s">
        <v>20</v>
      </c>
      <c r="B6" s="12" t="s">
        <v>21</v>
      </c>
      <c r="C6" s="12"/>
      <c r="D6" s="12"/>
      <c r="E6" s="12"/>
      <c r="F6" s="12" t="s">
        <v>22</v>
      </c>
      <c r="G6" s="12"/>
      <c r="H6" s="12"/>
      <c r="I6" s="12"/>
      <c r="J6" s="12"/>
    </row>
    <row r="7" spans="1:10" ht="209.25" customHeight="1" x14ac:dyDescent="0.15">
      <c r="A7" s="12"/>
      <c r="B7" s="13" t="s">
        <v>23</v>
      </c>
      <c r="C7" s="13"/>
      <c r="D7" s="12"/>
      <c r="E7" s="13"/>
      <c r="F7" s="13" t="s">
        <v>24</v>
      </c>
      <c r="G7" s="13"/>
      <c r="H7" s="13"/>
      <c r="I7" s="13"/>
      <c r="J7" s="13"/>
    </row>
    <row r="8" spans="1:10" ht="42.75" x14ac:dyDescent="0.15">
      <c r="A8" s="12" t="s">
        <v>25</v>
      </c>
      <c r="B8" s="2" t="s">
        <v>26</v>
      </c>
      <c r="C8" s="2" t="s">
        <v>27</v>
      </c>
      <c r="D8" s="2" t="s">
        <v>28</v>
      </c>
      <c r="E8" s="2" t="s">
        <v>29</v>
      </c>
      <c r="F8" s="2" t="s">
        <v>30</v>
      </c>
      <c r="G8" s="2" t="s">
        <v>31</v>
      </c>
      <c r="H8" s="2" t="s">
        <v>32</v>
      </c>
      <c r="I8" s="2" t="s">
        <v>33</v>
      </c>
      <c r="J8" s="2" t="s">
        <v>34</v>
      </c>
    </row>
    <row r="9" spans="1:10" ht="27.75" customHeight="1" x14ac:dyDescent="0.15">
      <c r="A9" s="12"/>
      <c r="B9" s="2" t="s">
        <v>35</v>
      </c>
      <c r="C9" s="2" t="s">
        <v>36</v>
      </c>
      <c r="D9" s="2" t="s">
        <v>37</v>
      </c>
      <c r="E9" s="2">
        <v>31</v>
      </c>
      <c r="F9" s="2">
        <v>31</v>
      </c>
      <c r="G9" s="2">
        <v>100</v>
      </c>
      <c r="H9" s="2">
        <v>10</v>
      </c>
      <c r="I9" s="2">
        <f t="shared" ref="I9:I16" si="0">G9*H9*0.01</f>
        <v>10</v>
      </c>
      <c r="J9" s="2"/>
    </row>
    <row r="10" spans="1:10" ht="31.5" customHeight="1" x14ac:dyDescent="0.15">
      <c r="A10" s="12"/>
      <c r="B10" s="2" t="s">
        <v>38</v>
      </c>
      <c r="C10" s="2" t="s">
        <v>36</v>
      </c>
      <c r="D10" s="2" t="s">
        <v>37</v>
      </c>
      <c r="E10" s="2">
        <v>7</v>
      </c>
      <c r="F10" s="2">
        <v>7</v>
      </c>
      <c r="G10" s="2">
        <v>100</v>
      </c>
      <c r="H10" s="2">
        <v>10</v>
      </c>
      <c r="I10" s="2">
        <f t="shared" si="0"/>
        <v>10</v>
      </c>
      <c r="J10" s="2"/>
    </row>
    <row r="11" spans="1:10" ht="30" customHeight="1" x14ac:dyDescent="0.15">
      <c r="A11" s="12"/>
      <c r="B11" s="2" t="s">
        <v>39</v>
      </c>
      <c r="C11" s="2" t="s">
        <v>36</v>
      </c>
      <c r="D11" s="2" t="s">
        <v>37</v>
      </c>
      <c r="E11" s="2">
        <v>4</v>
      </c>
      <c r="F11" s="2">
        <v>4</v>
      </c>
      <c r="G11" s="2">
        <v>100</v>
      </c>
      <c r="H11" s="2">
        <v>10</v>
      </c>
      <c r="I11" s="2">
        <f t="shared" si="0"/>
        <v>10</v>
      </c>
      <c r="J11" s="2"/>
    </row>
    <row r="12" spans="1:10" ht="49.5" customHeight="1" x14ac:dyDescent="0.15">
      <c r="A12" s="12"/>
      <c r="B12" s="2" t="s">
        <v>40</v>
      </c>
      <c r="C12" s="2" t="s">
        <v>41</v>
      </c>
      <c r="D12" s="2" t="s">
        <v>42</v>
      </c>
      <c r="E12" s="2">
        <v>100</v>
      </c>
      <c r="F12" s="2">
        <v>100</v>
      </c>
      <c r="G12" s="2">
        <v>100</v>
      </c>
      <c r="H12" s="2">
        <v>10</v>
      </c>
      <c r="I12" s="2">
        <f t="shared" si="0"/>
        <v>10</v>
      </c>
      <c r="J12" s="2"/>
    </row>
    <row r="13" spans="1:10" ht="28.5" x14ac:dyDescent="0.15">
      <c r="A13" s="12"/>
      <c r="B13" s="2" t="s">
        <v>43</v>
      </c>
      <c r="C13" s="2" t="s">
        <v>41</v>
      </c>
      <c r="D13" s="2" t="s">
        <v>42</v>
      </c>
      <c r="E13" s="2">
        <v>100</v>
      </c>
      <c r="F13" s="2">
        <v>100</v>
      </c>
      <c r="G13" s="2">
        <v>100</v>
      </c>
      <c r="H13" s="2">
        <v>10</v>
      </c>
      <c r="I13" s="2">
        <f t="shared" si="0"/>
        <v>10</v>
      </c>
      <c r="J13" s="2"/>
    </row>
    <row r="14" spans="1:10" ht="57" x14ac:dyDescent="0.15">
      <c r="A14" s="12"/>
      <c r="B14" s="2" t="s">
        <v>44</v>
      </c>
      <c r="C14" s="2" t="s">
        <v>41</v>
      </c>
      <c r="D14" s="2" t="s">
        <v>37</v>
      </c>
      <c r="E14" s="2">
        <v>95</v>
      </c>
      <c r="F14" s="2">
        <v>99</v>
      </c>
      <c r="G14" s="2">
        <v>100</v>
      </c>
      <c r="H14" s="2">
        <v>10</v>
      </c>
      <c r="I14" s="2">
        <f t="shared" si="0"/>
        <v>10</v>
      </c>
      <c r="J14" s="2"/>
    </row>
    <row r="15" spans="1:10" ht="42.75" x14ac:dyDescent="0.15">
      <c r="A15" s="12"/>
      <c r="B15" s="2" t="s">
        <v>45</v>
      </c>
      <c r="C15" s="2" t="s">
        <v>41</v>
      </c>
      <c r="D15" s="2" t="s">
        <v>37</v>
      </c>
      <c r="E15" s="2">
        <v>98</v>
      </c>
      <c r="F15" s="2">
        <v>99</v>
      </c>
      <c r="G15" s="2">
        <v>100</v>
      </c>
      <c r="H15" s="2">
        <v>20</v>
      </c>
      <c r="I15" s="2">
        <f t="shared" si="0"/>
        <v>20</v>
      </c>
      <c r="J15" s="2"/>
    </row>
    <row r="16" spans="1:10" ht="36" customHeight="1" x14ac:dyDescent="0.15">
      <c r="A16" s="12"/>
      <c r="B16" s="2" t="s">
        <v>46</v>
      </c>
      <c r="C16" s="2" t="s">
        <v>41</v>
      </c>
      <c r="D16" s="2" t="s">
        <v>37</v>
      </c>
      <c r="E16" s="2">
        <v>92</v>
      </c>
      <c r="F16" s="2">
        <v>95</v>
      </c>
      <c r="G16" s="2">
        <v>100</v>
      </c>
      <c r="H16" s="2">
        <v>10</v>
      </c>
      <c r="I16" s="2">
        <f t="shared" si="0"/>
        <v>10</v>
      </c>
      <c r="J16" s="2"/>
    </row>
    <row r="17" spans="1:10" ht="38.25" customHeight="1" x14ac:dyDescent="0.15">
      <c r="A17" s="14" t="s">
        <v>47</v>
      </c>
      <c r="B17" s="15"/>
      <c r="C17" s="15"/>
      <c r="D17" s="4"/>
      <c r="E17" s="15"/>
      <c r="F17" s="15"/>
      <c r="G17" s="15"/>
      <c r="H17" s="15"/>
      <c r="I17" s="15"/>
      <c r="J17" s="16"/>
    </row>
  </sheetData>
  <mergeCells count="18">
    <mergeCell ref="A8:A16"/>
    <mergeCell ref="A17:J17"/>
    <mergeCell ref="F5:G5"/>
    <mergeCell ref="A6:A7"/>
    <mergeCell ref="B6:E6"/>
    <mergeCell ref="F6:J6"/>
    <mergeCell ref="B7:E7"/>
    <mergeCell ref="F7:J7"/>
    <mergeCell ref="A1:J1"/>
    <mergeCell ref="B2:F2"/>
    <mergeCell ref="B3:C3"/>
    <mergeCell ref="E3:F3"/>
    <mergeCell ref="A4:A5"/>
    <mergeCell ref="B4:C4"/>
    <mergeCell ref="D4:E4"/>
    <mergeCell ref="F4:G4"/>
    <mergeCell ref="B5:C5"/>
    <mergeCell ref="D5:E5"/>
  </mergeCells>
  <phoneticPr fontId="1" type="noConversion"/>
  <pageMargins left="0.39370078740157483" right="0.39370078740157483" top="0.39370078740157483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2022-10-12T07:46:40Z</dcterms:modified>
</cp:coreProperties>
</file>