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单位文件（2020.8.4日后）\绩效评价\2021年绩效自评工作资料清单\2-自评交付（23+1）0325-1.0\项目自评交付（23个）0325-1.0\"/>
    </mc:Choice>
  </mc:AlternateContent>
  <xr:revisionPtr revIDLastSave="0" documentId="13_ncr:1_{751B4511-9664-41B2-B76D-260111637B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G16" i="1"/>
  <c r="I15" i="1"/>
  <c r="G15" i="1"/>
  <c r="G14" i="1"/>
  <c r="I14" i="1" s="1"/>
  <c r="I13" i="1"/>
  <c r="G13" i="1"/>
  <c r="G12" i="1"/>
  <c r="I12" i="1" s="1"/>
  <c r="I11" i="1"/>
  <c r="G11" i="1"/>
  <c r="G10" i="1"/>
  <c r="I10" i="1" s="1"/>
  <c r="J6" i="1"/>
  <c r="H3" i="1" s="1"/>
  <c r="J3" i="1" s="1"/>
  <c r="H6" i="1"/>
</calcChain>
</file>

<file path=xl/sharedStrings.xml><?xml version="1.0" encoding="utf-8"?>
<sst xmlns="http://schemas.openxmlformats.org/spreadsheetml/2006/main" count="51" uniqueCount="46">
  <si>
    <t>附件1</t>
  </si>
  <si>
    <t>璧山区2021年度项目支出绩效自评表</t>
  </si>
  <si>
    <t>项目名称</t>
  </si>
  <si>
    <t>360企业版杀毒软件升级服务费</t>
  </si>
  <si>
    <t>自评总分</t>
  </si>
  <si>
    <t>等级</t>
  </si>
  <si>
    <t>实施单位</t>
  </si>
  <si>
    <t>重庆市璧山区公共资源交易中心</t>
  </si>
  <si>
    <t>主管部门</t>
  </si>
  <si>
    <t>填表人</t>
  </si>
  <si>
    <t>谢彬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</si>
  <si>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</si>
  <si>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</si>
  <si>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</si>
  <si>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</si>
  <si>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</si>
  <si>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</si>
  <si>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</si>
  <si>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</si>
  <si>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</si>
  <si>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</si>
  <si>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</si>
  <si>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2021年，预计完成以下目标：完成区公共资源交易中心全部办公用和公用电脑杀毒。360天擎终端安全管理系统V6.0（防病毒功能升级服务每年授权及病毒库更新）100个PC端和5个服务器端。保障系统全年稳定运行，电脑杀毒覆盖率达100%，需求响应时间控制在30分钟之内，使用者满意度达90%以上。</t>
  </si>
  <si>
    <t>2021年，完成以下目标：完成区公共资源交易中心全部办公用和公用电脑杀毒。360天擎终端安全管理系统V6.0（防病毒功能升级服务每年授权及病毒库更新）100个PC端和5个服务器端。保障系统全年稳定运行，电脑杀毒覆盖率达100%，需求响应时间控制在30分钟之内，使用者满意度达90%以上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</si>
  <si>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</si>
  <si>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</si>
  <si>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</si>
  <si>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</si>
  <si>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</si>
  <si>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</si>
  <si>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</si>
  <si>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</si>
  <si>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</si>
  <si>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</si>
  <si>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运维成本增长率</t>
  </si>
  <si>
    <t>%</t>
  </si>
  <si>
    <t>≤</t>
  </si>
  <si>
    <t>系统稳定运行</t>
  </si>
  <si>
    <t>天</t>
  </si>
  <si>
    <t>≥</t>
  </si>
  <si>
    <t>系统运行维护需求响应时间</t>
  </si>
  <si>
    <t>分钟</t>
  </si>
  <si>
    <t>电脑杀毒覆盖率</t>
  </si>
  <si>
    <t>=</t>
  </si>
  <si>
    <t>使用者满意度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</si>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</sst>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9" x14ac:knownFonts="1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b/>
      <sz val="12"/>
      <color rgb="FFFF0000"/>
      <name val="仿宋"/>
      <charset val="134"/>
    </font>
    <font>
      <sz val="1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1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0" fontId="4" fillId="0" borderId="6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right" vertical="center" wrapText="1"/>
    </xf>
    <xf numFmtId="178" fontId="2" fillId="0" borderId="3" xfId="0" applyNumberFormat="1" applyFont="1" applyBorder="1" applyAlignment="1">
      <alignment horizontal="right" vertical="center" wrapText="1"/>
    </xf>
    <xf numFmtId="10" fontId="2" fillId="0" borderId="3" xfId="0" applyNumberFormat="1" applyFont="1" applyBorder="1" applyAlignment="1">
      <alignment horizontal="righ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0" fontId="2" fillId="0" borderId="1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tabSelected="1" zoomScale="85" zoomScaleNormal="85" workbookViewId="0">
      <selection sqref="A1:J1"/>
    </sheetView>
  </sheetViews>
  <sheetFormatPr defaultColWidth="9" defaultRowHeight="13.5" x14ac:dyDescent="0.15"/>
  <cols>
    <col min="1" max="1" width="10" customWidth="1"/>
    <col min="2" max="2" width="30.25" customWidth="1"/>
    <col min="3" max="4" width="9.25" customWidth="1"/>
    <col min="5" max="5" width="13.5" customWidth="1"/>
    <col min="6" max="6" width="12.625" customWidth="1"/>
    <col min="7" max="7" width="12.625" style="1" customWidth="1"/>
    <col min="8" max="8" width="14.5" customWidth="1"/>
    <col min="9" max="9" width="12.625" customWidth="1"/>
    <col min="10" max="10" width="20.5" customWidth="1"/>
    <col min="12" max="12" width="30.875" customWidth="1"/>
  </cols>
  <sheetData>
    <row r="1" spans="1:12" ht="20.25" x14ac:dyDescent="0.15">
      <c r="A1" s="19" t="s">
        <v>0</v>
      </c>
      <c r="B1" s="19"/>
      <c r="C1" s="19"/>
      <c r="D1" s="19"/>
      <c r="E1" s="19"/>
      <c r="F1" s="19"/>
      <c r="G1" s="20"/>
      <c r="H1" s="19"/>
      <c r="I1" s="19"/>
      <c r="J1" s="19"/>
    </row>
    <row r="2" spans="1:12" ht="20.25" customHeight="1" x14ac:dyDescent="0.15">
      <c r="A2" s="21" t="s">
        <v>1</v>
      </c>
      <c r="B2" s="21"/>
      <c r="C2" s="21"/>
      <c r="D2" s="21"/>
      <c r="E2" s="21"/>
      <c r="F2" s="21"/>
      <c r="G2" s="22"/>
      <c r="H2" s="21"/>
      <c r="I2" s="21"/>
      <c r="J2" s="21"/>
    </row>
    <row r="3" spans="1:12" ht="24" customHeight="1" x14ac:dyDescent="0.15">
      <c r="A3" s="2" t="s">
        <v>2</v>
      </c>
      <c r="B3" s="23" t="s">
        <v>3</v>
      </c>
      <c r="C3" s="23"/>
      <c r="D3" s="23"/>
      <c r="E3" s="23"/>
      <c r="F3" s="23"/>
      <c r="G3" s="3" t="s">
        <v>4</v>
      </c>
      <c r="H3" s="4">
        <f>SUM(I10:I16)+J6</f>
        <v>100</v>
      </c>
      <c r="I3" s="2" t="s">
        <v>5</v>
      </c>
      <c r="J3" s="2" t="str">
        <f>IF(H3&lt;60,"差",IF(H3&lt;80,"中",IF(H3&lt;90,"良","优")))</f>
        <v>优</v>
      </c>
      <c r="L3" s="38"/>
    </row>
    <row r="4" spans="1:12" ht="30.95" customHeight="1" x14ac:dyDescent="0.15">
      <c r="A4" s="2" t="s">
        <v>6</v>
      </c>
      <c r="B4" s="24" t="s">
        <v>7</v>
      </c>
      <c r="C4" s="25"/>
      <c r="D4" s="2" t="s">
        <v>8</v>
      </c>
      <c r="E4" s="26" t="s">
        <v>7</v>
      </c>
      <c r="F4" s="27"/>
      <c r="G4" s="3" t="s">
        <v>9</v>
      </c>
      <c r="H4" s="2" t="s">
        <v>10</v>
      </c>
      <c r="I4" s="2" t="s">
        <v>11</v>
      </c>
      <c r="J4" s="2">
        <v>41400229</v>
      </c>
    </row>
    <row r="5" spans="1:12" ht="26.1" customHeight="1" x14ac:dyDescent="0.15">
      <c r="A5" s="35" t="s">
        <v>12</v>
      </c>
      <c r="B5" s="24" t="s">
        <v>13</v>
      </c>
      <c r="C5" s="25"/>
      <c r="D5" s="24" t="s">
        <v>14</v>
      </c>
      <c r="E5" s="25"/>
      <c r="F5" s="24" t="s">
        <v>15</v>
      </c>
      <c r="G5" s="28"/>
      <c r="H5" s="5" t="s">
        <v>16</v>
      </c>
      <c r="I5" s="5" t="s">
        <v>17</v>
      </c>
      <c r="J5" s="2" t="s">
        <v>18</v>
      </c>
    </row>
    <row r="6" spans="1:12" ht="24" customHeight="1" x14ac:dyDescent="0.15">
      <c r="A6" s="36"/>
      <c r="B6" s="29">
        <v>3950</v>
      </c>
      <c r="C6" s="30"/>
      <c r="D6" s="29">
        <v>3950</v>
      </c>
      <c r="E6" s="30"/>
      <c r="F6" s="29">
        <v>3950</v>
      </c>
      <c r="G6" s="31"/>
      <c r="H6" s="6">
        <f>F6/D6*100%</f>
        <v>1</v>
      </c>
      <c r="I6" s="16">
        <v>10</v>
      </c>
      <c r="J6" s="17">
        <f>I6*H6</f>
        <v>10</v>
      </c>
    </row>
    <row r="7" spans="1:12" ht="26.1" customHeight="1" x14ac:dyDescent="0.15">
      <c r="A7" s="23" t="s">
        <v>19</v>
      </c>
      <c r="B7" s="23" t="s">
        <v>20</v>
      </c>
      <c r="C7" s="23"/>
      <c r="D7" s="23"/>
      <c r="E7" s="23"/>
      <c r="F7" s="23" t="s">
        <v>21</v>
      </c>
      <c r="G7" s="32"/>
      <c r="H7" s="23"/>
      <c r="I7" s="23"/>
      <c r="J7" s="23"/>
    </row>
    <row r="8" spans="1:12" ht="99.95" customHeight="1" x14ac:dyDescent="0.15">
      <c r="A8" s="23"/>
      <c r="B8" s="33" t="s">
        <v>22</v>
      </c>
      <c r="C8" s="33"/>
      <c r="D8" s="33"/>
      <c r="E8" s="33"/>
      <c r="F8" s="33" t="s">
        <v>23</v>
      </c>
      <c r="G8" s="34"/>
      <c r="H8" s="33"/>
      <c r="I8" s="33"/>
      <c r="J8" s="33"/>
    </row>
    <row r="9" spans="1:12" ht="31.5" customHeight="1" x14ac:dyDescent="0.15">
      <c r="A9" s="37" t="s">
        <v>24</v>
      </c>
      <c r="B9" s="7" t="s">
        <v>25</v>
      </c>
      <c r="C9" s="7" t="s">
        <v>26</v>
      </c>
      <c r="D9" s="7" t="s">
        <v>27</v>
      </c>
      <c r="E9" s="7" t="s">
        <v>28</v>
      </c>
      <c r="F9" s="7" t="s">
        <v>29</v>
      </c>
      <c r="G9" s="8" t="s">
        <v>30</v>
      </c>
      <c r="H9" s="7" t="s">
        <v>31</v>
      </c>
      <c r="I9" s="7" t="s">
        <v>32</v>
      </c>
      <c r="J9" s="7" t="s">
        <v>33</v>
      </c>
    </row>
    <row r="10" spans="1:12" ht="26.1" customHeight="1" x14ac:dyDescent="0.15">
      <c r="A10" s="37"/>
      <c r="B10" s="9" t="s">
        <v>34</v>
      </c>
      <c r="C10" s="7" t="s">
        <v>35</v>
      </c>
      <c r="D10" s="10" t="s">
        <v>36</v>
      </c>
      <c r="E10" s="10">
        <v>1</v>
      </c>
      <c r="F10" s="7">
        <v>1</v>
      </c>
      <c r="G10" s="11">
        <f t="shared" ref="G10:G16" si="0">IF(E10=""," ",(1-(E10-F10)/E10/0.1)*100%)</f>
        <v>1</v>
      </c>
      <c r="H10" s="12">
        <v>20</v>
      </c>
      <c r="I10" s="12">
        <f t="shared" ref="I10:I16" si="1">IF(H10="","",G10*H10)</f>
        <v>20</v>
      </c>
      <c r="J10" s="7"/>
    </row>
    <row r="11" spans="1:12" ht="26.1" customHeight="1" x14ac:dyDescent="0.15">
      <c r="A11" s="37"/>
      <c r="B11" s="9" t="s">
        <v>37</v>
      </c>
      <c r="C11" s="7" t="s">
        <v>38</v>
      </c>
      <c r="D11" s="10" t="s">
        <v>39</v>
      </c>
      <c r="E11" s="10">
        <v>365</v>
      </c>
      <c r="F11" s="7">
        <v>365</v>
      </c>
      <c r="G11" s="11">
        <f t="shared" si="0"/>
        <v>1</v>
      </c>
      <c r="H11" s="12">
        <v>20</v>
      </c>
      <c r="I11" s="12">
        <f t="shared" si="1"/>
        <v>20</v>
      </c>
      <c r="J11" s="7"/>
    </row>
    <row r="12" spans="1:12" ht="26.1" customHeight="1" x14ac:dyDescent="0.15">
      <c r="A12" s="37"/>
      <c r="B12" s="9" t="s">
        <v>40</v>
      </c>
      <c r="C12" s="7" t="s">
        <v>41</v>
      </c>
      <c r="D12" s="10" t="s">
        <v>36</v>
      </c>
      <c r="E12" s="10">
        <v>30</v>
      </c>
      <c r="F12" s="7">
        <v>30</v>
      </c>
      <c r="G12" s="11">
        <f t="shared" si="0"/>
        <v>1</v>
      </c>
      <c r="H12" s="12">
        <v>20</v>
      </c>
      <c r="I12" s="12">
        <f t="shared" si="1"/>
        <v>20</v>
      </c>
      <c r="J12" s="7"/>
    </row>
    <row r="13" spans="1:12" ht="26.1" customHeight="1" x14ac:dyDescent="0.15">
      <c r="A13" s="37"/>
      <c r="B13" s="9" t="s">
        <v>42</v>
      </c>
      <c r="C13" s="7" t="s">
        <v>35</v>
      </c>
      <c r="D13" s="10" t="s">
        <v>43</v>
      </c>
      <c r="E13" s="10">
        <v>100</v>
      </c>
      <c r="F13" s="10">
        <v>100</v>
      </c>
      <c r="G13" s="11">
        <f t="shared" si="0"/>
        <v>1</v>
      </c>
      <c r="H13" s="12">
        <v>20</v>
      </c>
      <c r="I13" s="12">
        <f t="shared" si="1"/>
        <v>20</v>
      </c>
      <c r="J13" s="7"/>
    </row>
    <row r="14" spans="1:12" ht="26.1" customHeight="1" x14ac:dyDescent="0.15">
      <c r="A14" s="37"/>
      <c r="B14" s="9" t="s">
        <v>44</v>
      </c>
      <c r="C14" s="7" t="s">
        <v>35</v>
      </c>
      <c r="D14" s="10" t="s">
        <v>39</v>
      </c>
      <c r="E14" s="10">
        <v>90</v>
      </c>
      <c r="F14" s="7">
        <v>90</v>
      </c>
      <c r="G14" s="11">
        <f t="shared" si="0"/>
        <v>1</v>
      </c>
      <c r="H14" s="12">
        <v>10</v>
      </c>
      <c r="I14" s="12">
        <f t="shared" si="1"/>
        <v>10</v>
      </c>
      <c r="J14" s="7"/>
    </row>
    <row r="15" spans="1:12" ht="26.1" customHeight="1" x14ac:dyDescent="0.15">
      <c r="A15" s="37"/>
      <c r="B15" s="9"/>
      <c r="C15" s="7"/>
      <c r="D15" s="10"/>
      <c r="E15" s="10"/>
      <c r="F15" s="7"/>
      <c r="G15" s="11" t="str">
        <f t="shared" si="0"/>
        <v xml:space="preserve"> </v>
      </c>
      <c r="H15" s="7"/>
      <c r="I15" s="12" t="str">
        <f t="shared" si="1"/>
        <v/>
      </c>
      <c r="J15" s="7"/>
    </row>
    <row r="16" spans="1:12" ht="26.1" customHeight="1" x14ac:dyDescent="0.15">
      <c r="A16" s="37"/>
      <c r="B16" s="9"/>
      <c r="C16" s="7"/>
      <c r="D16" s="10"/>
      <c r="E16" s="10"/>
      <c r="F16" s="7"/>
      <c r="G16" s="11" t="str">
        <f t="shared" si="0"/>
        <v xml:space="preserve"> </v>
      </c>
      <c r="H16" s="7"/>
      <c r="I16" s="12" t="str">
        <f t="shared" si="1"/>
        <v/>
      </c>
      <c r="J16" s="7"/>
    </row>
    <row r="17" spans="1:10" ht="26.1" customHeight="1" x14ac:dyDescent="0.15">
      <c r="A17" s="13" t="s">
        <v>45</v>
      </c>
      <c r="B17" s="14"/>
      <c r="C17" s="14"/>
      <c r="D17" s="14"/>
      <c r="E17" s="14"/>
      <c r="F17" s="14"/>
      <c r="G17" s="15"/>
      <c r="H17" s="14"/>
      <c r="I17" s="7"/>
      <c r="J17" s="18"/>
    </row>
  </sheetData>
  <mergeCells count="18">
    <mergeCell ref="A9:A16"/>
    <mergeCell ref="B7:E7"/>
    <mergeCell ref="F7:J7"/>
    <mergeCell ref="B8:E8"/>
    <mergeCell ref="F8:J8"/>
    <mergeCell ref="A5:A6"/>
    <mergeCell ref="A7:A8"/>
    <mergeCell ref="B5:C5"/>
    <mergeCell ref="D5:E5"/>
    <mergeCell ref="F5:G5"/>
    <mergeCell ref="B6:C6"/>
    <mergeCell ref="D6:E6"/>
    <mergeCell ref="F6:G6"/>
    <mergeCell ref="A1:J1"/>
    <mergeCell ref="A2:J2"/>
    <mergeCell ref="B3:F3"/>
    <mergeCell ref="B4:C4"/>
    <mergeCell ref="E4:F4"/>
  </mergeCells>
  <phoneticPr fontId="8" type="noConversion"/>
  <pageMargins left="0.69930555555555596" right="0.69930555555555596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2022-03-25T07:57:21Z</cp:lastPrinted>
  <dcterms:created xsi:type="dcterms:W3CDTF">2006-09-16T00:00:00Z</dcterms:created>
  <dcterms:modified xsi:type="dcterms:W3CDTF">2022-03-25T08:21:24Z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F3D20DBB809B4973920109B14F599815</vt:lpwstr>
  </property>
</Properties>
</file>