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605" firstSheet="12" activeTab="13"/>
  </bookViews>
  <sheets>
    <sheet name="1、果园建设" sheetId="1" r:id="rId1"/>
    <sheet name="2、森林防火、水库、山平塘、山洪灾害点等安全警示牌" sheetId="2" r:id="rId2"/>
    <sheet name="3、防火通道维护" sheetId="3" r:id="rId3"/>
    <sheet name="4、春秋两季防疫经费" sheetId="4" r:id="rId4"/>
    <sheet name="5、公益性岗位补助" sheetId="5" r:id="rId5"/>
    <sheet name="6、水库管理员工资、村水管员经费" sheetId="6" r:id="rId6"/>
    <sheet name="7、农村公路行道树栽植及维护，河道水生植物栽植、河道、山坪塘" sheetId="7" r:id="rId7"/>
    <sheet name="8、养鱼池关停经费" sheetId="8" r:id="rId8"/>
    <sheet name="9、脱贫攻坚与乡村振兴有效衔接" sheetId="9" r:id="rId9"/>
    <sheet name="10、柔性引进专家经费" sheetId="10" r:id="rId10"/>
    <sheet name="11、山坪塘管护经费" sheetId="11" r:id="rId11"/>
    <sheet name="12、农村生活治理奖励" sheetId="12" r:id="rId12"/>
    <sheet name="13、政府采购福禄镇红山村2022年水果示范园建设项目系统设备" sheetId="13" r:id="rId13"/>
    <sheet name="14、梅江河和平段山洪沟整治（城乡融合生态项目）前期经费" sheetId="14" r:id="rId14"/>
  </sheets>
  <calcPr calcId="144525"/>
</workbook>
</file>

<file path=xl/calcChain.xml><?xml version="1.0" encoding="utf-8"?>
<calcChain xmlns="http://schemas.openxmlformats.org/spreadsheetml/2006/main">
  <c r="I14" i="12" l="1"/>
  <c r="I13" i="12"/>
  <c r="I12" i="12"/>
  <c r="I11" i="12"/>
  <c r="I10" i="12"/>
  <c r="J6" i="12"/>
  <c r="I14" i="11"/>
  <c r="I13" i="11"/>
  <c r="I12" i="11"/>
  <c r="I11" i="11"/>
  <c r="I10" i="11"/>
  <c r="J6" i="11"/>
  <c r="I14" i="10"/>
  <c r="I13" i="10"/>
  <c r="I12" i="10"/>
  <c r="I11" i="10"/>
  <c r="I10" i="10"/>
  <c r="J6" i="10"/>
  <c r="J3" i="10"/>
  <c r="I14" i="9"/>
  <c r="I13" i="9"/>
  <c r="I12" i="9"/>
  <c r="I11" i="9"/>
  <c r="I10" i="9"/>
  <c r="J6" i="9"/>
  <c r="H6" i="9"/>
  <c r="I14" i="8"/>
  <c r="I13" i="8"/>
  <c r="I12" i="8"/>
  <c r="I11" i="8"/>
  <c r="I10" i="8"/>
  <c r="J6" i="8"/>
  <c r="H6" i="8"/>
  <c r="I14" i="7"/>
  <c r="I13" i="7"/>
  <c r="I12" i="7"/>
  <c r="I11" i="7"/>
  <c r="I10" i="7"/>
  <c r="J6" i="7"/>
  <c r="H6" i="7"/>
  <c r="I16" i="6"/>
  <c r="I15" i="6"/>
  <c r="I14" i="6"/>
  <c r="I13" i="6"/>
  <c r="I12" i="6"/>
  <c r="I11" i="6"/>
  <c r="I10" i="6"/>
  <c r="J6" i="6"/>
  <c r="H6" i="6"/>
  <c r="I14" i="5"/>
  <c r="I13" i="5"/>
  <c r="I12" i="5"/>
  <c r="I11" i="5"/>
  <c r="I10" i="5"/>
  <c r="J6" i="5"/>
  <c r="H6" i="5"/>
  <c r="I14" i="4"/>
  <c r="I13" i="4"/>
  <c r="I12" i="4"/>
  <c r="I11" i="4"/>
  <c r="I10" i="4"/>
  <c r="J6" i="4"/>
  <c r="H6" i="4"/>
  <c r="I14" i="3"/>
  <c r="I13" i="3"/>
  <c r="I12" i="3"/>
  <c r="I11" i="3"/>
  <c r="I10" i="3"/>
  <c r="J6" i="3"/>
  <c r="H6" i="3"/>
  <c r="I14" i="2"/>
  <c r="I13" i="2"/>
  <c r="I12" i="2"/>
  <c r="I11" i="2"/>
  <c r="I10" i="2"/>
  <c r="J6" i="2"/>
  <c r="H6" i="2"/>
  <c r="I14" i="1"/>
  <c r="I13" i="1"/>
  <c r="I12" i="1"/>
  <c r="I11" i="1"/>
  <c r="I10" i="1"/>
  <c r="J6" i="1"/>
  <c r="H6" i="1"/>
</calcChain>
</file>

<file path=xl/sharedStrings.xml><?xml version="1.0" encoding="utf-8"?>
<sst xmlns="http://schemas.openxmlformats.org/spreadsheetml/2006/main" count="787" uniqueCount="177">
  <si>
    <t>附件1</t>
  </si>
  <si>
    <t>璧山区2022年度项目支出绩效自评表</t>
  </si>
  <si>
    <t>项目名称</t>
  </si>
  <si>
    <t>果园建设</t>
  </si>
  <si>
    <t>自评总分</t>
  </si>
  <si>
    <t>等级</t>
  </si>
  <si>
    <t>优</t>
  </si>
  <si>
    <t>实施单位</t>
  </si>
  <si>
    <t>重庆市璧山区福禄镇人民政府</t>
  </si>
  <si>
    <t>主管部门</t>
  </si>
  <si>
    <t>填表人</t>
  </si>
  <si>
    <t>赖吉军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</si>
  <si>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</si>
  <si>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</si>
  <si>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</si>
  <si>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</si>
  <si>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</si>
  <si>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</si>
  <si>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</si>
  <si>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</si>
  <si>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</si>
  <si>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</si>
  <si>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</si>
  <si>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2022年预计发放7个村居的果园建设补助，补助标准为40000元/村居/年。旨在促进果树产业可持续发展的需要，改善果园生态环境,提高果品质量安全性。</t>
  </si>
  <si>
    <t>2022年，我单位对辖区内村居的果园建设进行补助，旨在促进果树产业可持续发展的需要，提升果品质量，村民满意度达90%。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</si>
  <si>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</si>
  <si>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</si>
  <si>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</si>
  <si>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</si>
  <si>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</si>
  <si>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</si>
  <si>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</si>
  <si>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</si>
  <si>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</si>
  <si>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</si>
  <si>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覆盖村居数</t>
  </si>
  <si>
    <t>个</t>
  </si>
  <si>
    <t>=</t>
  </si>
  <si>
    <t>资金使用合规率</t>
  </si>
  <si>
    <t>%</t>
  </si>
  <si>
    <t>资金下达及时率</t>
  </si>
  <si>
    <t>果园建设补助标准</t>
  </si>
  <si>
    <t>元/村居/年</t>
  </si>
  <si>
    <t>≤</t>
  </si>
  <si>
    <t>村民满意度</t>
  </si>
  <si>
    <t>≥</t>
  </si>
  <si>
    <t>备注</t>
  </si>
  <si>
    <t>注：年末零结转资金不作为预算调整。</t>
  </si>
  <si>
    <t>森林防火、水库、山平塘、山洪灾害点等安全警示牌</t>
  </si>
  <si>
    <t>2022年预计制作7个村居的森林防火、水库、山平塘、山洪灾害点等安全警示牌，制作费用标准为6000元/村居/年。旨在提高居民各防火、防水等方面的安全意识。</t>
  </si>
  <si>
    <t>2022年，为提高居民防火、防水等方面的安全意识，我单位制作7个村居的森林防火、水库、山坪塘、山洪灾害点等安全警示牌，共计支出15200元，村民满意度达95%。</t>
  </si>
  <si>
    <t>警示牌制作合规率</t>
  </si>
  <si>
    <t>警示牌制作及时率</t>
  </si>
  <si>
    <t>村居警示牌制作费用标准</t>
  </si>
  <si>
    <t>偏差原因：按照实际需要设警示牌的点位进行制作；
改进措施：合理进行年度预算编制，避免财政资金浪费。</t>
  </si>
  <si>
    <t>防火通道维护</t>
  </si>
  <si>
    <t>2022年预计维修防火通道2公里，维修标准为10000元/公里。旨在保证防火通道维修的正常开展，保证火灾发生时通道的正常使用。</t>
  </si>
  <si>
    <t>2022年，我单位按照10000元/公里的维修标准对防火通道共计2公里进行维修，维修建设达标且及时，事故发生次数为0，保障人民群众生命财产安全。</t>
  </si>
  <si>
    <t>防火通道维修长度</t>
  </si>
  <si>
    <t>公里</t>
  </si>
  <si>
    <t>通道防火建设达标率</t>
  </si>
  <si>
    <t>维修及时率</t>
  </si>
  <si>
    <t>维修费用标准</t>
  </si>
  <si>
    <t>元/公里</t>
  </si>
  <si>
    <t>事故发生次数</t>
  </si>
  <si>
    <t>次</t>
  </si>
  <si>
    <t>春秋两季防疫经费</t>
  </si>
  <si>
    <t>2022年预计发放春秋两季防疫经费，发放标准为9000元/村居/年。旨在提高居民的春秋防疫意识，防止疫情的大面积爆发。</t>
  </si>
  <si>
    <t>2022年，为提高居民春秋防疫意识，防止疫情大规模爆发，7个村（社区）进行了相应的春秋两季疫情防控宣传及物资储备，共计支出22200元，在一定程度上对疫情防控起到作用，村民满意度达95%。</t>
  </si>
  <si>
    <t>防疫宣传及时率</t>
  </si>
  <si>
    <t>村居防疫经费标准</t>
  </si>
  <si>
    <t>偏差原因：各村社还存余部分防疫物资，2022年实际7个村社共计仅支出22200元防疫经费；
改进措施：合理进行年度预算编制，避免财政资金浪费。</t>
  </si>
  <si>
    <t>公益性岗位补助</t>
  </si>
  <si>
    <t>2022年预计发放公益性岗位补助，共3人，576元/人/月。旨在为公益性岗位人员提供的正常生活保障。</t>
  </si>
  <si>
    <t>2022年，为保障公益性岗位人员的正常生活，按照576元/人/月的补助标准对公益性岗位进行补助，共计支出16700元，满意度达95%。</t>
  </si>
  <si>
    <t>公益性岗位人员人数</t>
  </si>
  <si>
    <t>人</t>
  </si>
  <si>
    <t>补助标准</t>
  </si>
  <si>
    <t>元/人/月</t>
  </si>
  <si>
    <t>公益性岗位人员满意度</t>
  </si>
  <si>
    <t>水库管理员工资、村水管员经费</t>
  </si>
  <si>
    <t>2022年预计发放水库管理员工资、村水管员经费，预计发放水库管理员5人，300元/人/月，村水管员经费胜利、斑竹2人，500元/人/月。旨在保证水库管理员和村水管元工作的正常开展，保证对水库设施进行全年安全监护的及时，及时劝阻其周围有可能造成水库安全隐患的行为活动的进行。</t>
  </si>
  <si>
    <t>2022年，发放水库管理员5人工资及村水管员2人经费共计13200元，资金使用合格合规且发放及时，管理人员满意度达95%。</t>
  </si>
  <si>
    <t>水库管理员人数</t>
  </si>
  <si>
    <t>村水管员人数</t>
  </si>
  <si>
    <t>资金发放及时率</t>
  </si>
  <si>
    <t>水库管理员工资标准</t>
  </si>
  <si>
    <t>村水管员经费标准</t>
  </si>
  <si>
    <t>管理人员满意度</t>
  </si>
  <si>
    <t>农村公路行道树栽植及维护，河道水生植物栽植、河道、山坪塘水质达标整治、农村人居环境整治经费、河道、山坪塘维修</t>
  </si>
  <si>
    <t>2022年预计开展7个村居的农村公路行道树栽植及维护、河道水生植物栽植、河道、山坪塘水质达标整治、农村人居环境整治经费、河道、山坪塘维修，预计经费882000元。旨在保证净化农村道路空气，为居民提供良好的农村人居环境。</t>
  </si>
  <si>
    <t>2022年，共计支出农村公路行道树栽植及维护，河道水生植物栽植、河道、山坪塘水质达标整治、农村人居环境整治经费、河道、山坪塘维修135800元，村民满意度达90%。</t>
  </si>
  <si>
    <t>山坪塘水质整治达标率</t>
  </si>
  <si>
    <t>整治及时率</t>
  </si>
  <si>
    <t>经费总成本</t>
  </si>
  <si>
    <t>元</t>
  </si>
  <si>
    <t>偏差原因：实际整改维修支出仅为135800元；
改进分析：合理编制年初预算编制，避免财政资金浪费。</t>
  </si>
  <si>
    <t>养鱼池关停经费</t>
  </si>
  <si>
    <t>2022年预计发放养鱼池关停补偿款，发放养鱼池总数12口，关停经费标准为100000元/口，预计经费1200000元。旨在降低养鱼池关停给居民造成的损失，减轻居民生活负担。</t>
  </si>
  <si>
    <t>2022年，发放养鱼池关停补偿款共计600000元，按照每口100000元的标准进行发放，减轻鱼池主经济损失，满意度达90%。</t>
  </si>
  <si>
    <t>关停养鱼池总数</t>
  </si>
  <si>
    <t>口</t>
  </si>
  <si>
    <t>偏差原因：目前实际关停鱼池6口，剩余6口正在与居民沟通协商中；
改进分析：合理编制年初预算编制，避免财政资金浪费。</t>
  </si>
  <si>
    <t>补助发放及时率</t>
  </si>
  <si>
    <t>关停养鱼池补助标准</t>
  </si>
  <si>
    <t>元/口</t>
  </si>
  <si>
    <t>脱贫攻坚与乡村振兴有效衔接</t>
  </si>
  <si>
    <t>2022年预计开展7个村居的脱贫攻坚与乡村振兴有效衔接，补助经费30000元/村居。旨在助力村居的脱贫工作的有效开展，解决乡村的发展问题。</t>
  </si>
  <si>
    <t>村居补助成本</t>
  </si>
  <si>
    <t>柔性引进专家经费</t>
  </si>
  <si>
    <t>重庆市璧山区福禄镇人民政府(本级)</t>
  </si>
  <si>
    <t>2022年预计完成柔性引进专家1人，费用标准为2000元/次，每月一次，旨在助力辖区发展，提高为人民服务的水平，群众满意度达90%。</t>
  </si>
  <si>
    <t>2022年根据单位工作安排，完成柔性引进专家1人，费用标准为2000元/次，每月一次，助力了辖区发展，提高了为人民服务的水平，群众满意度达90%；未支付资金原因为区财政调度资金困难。</t>
  </si>
  <si>
    <t>引进专家数量</t>
  </si>
  <si>
    <t>引进专家及时率</t>
  </si>
  <si>
    <t>专家费用标准</t>
  </si>
  <si>
    <t>元/月/次</t>
  </si>
  <si>
    <t>群众满意度</t>
  </si>
  <si>
    <t>山坪塘管护经费</t>
  </si>
  <si>
    <t>中</t>
  </si>
  <si>
    <t>2022年预计发放山坪塘管护经费，全镇118口，补助标准为200元/口/年。旨在解决农村居民生产生活用水问题。</t>
  </si>
  <si>
    <t>2022年根据单位工作安排，发放山坪塘管护经费，全镇118口，补助标准为200元/口/年。解决了农村居民生产生活用水问题。</t>
  </si>
  <si>
    <t>山坪塘数量</t>
  </si>
  <si>
    <t>山坪塘管护合规率</t>
  </si>
  <si>
    <t>补助及时率</t>
  </si>
  <si>
    <t>偏差原因：项目已执行开展完成，区财政调度资金困难，相关支付材料已报送，还未完成支付手续；
改进措施：加快项目支付进度，保证及时完成项目支付。</t>
  </si>
  <si>
    <t>元/口/年</t>
  </si>
  <si>
    <t>农村生活治理奖励</t>
  </si>
  <si>
    <t>农村生活治理优秀人员人数</t>
  </si>
  <si>
    <t>经费使用规范率</t>
  </si>
  <si>
    <t>奖金发放及时率</t>
  </si>
  <si>
    <t>奖金发放标准</t>
  </si>
  <si>
    <t>元/季/人</t>
  </si>
  <si>
    <t>受益人员满意度</t>
  </si>
  <si>
    <t>政府采购福禄镇红山村2022年水果示范园建设项目系统设备</t>
  </si>
  <si>
    <t>重庆市璧山区福禄镇人民政府（本级）</t>
  </si>
  <si>
    <t>项目建成后，增加集体资产824493.4万元，带动脱贫户及周边群众发展产业增加收入。</t>
  </si>
  <si>
    <t>项目及时完工，验收合格率高，收益群众满意度高，项目建成后，增加集体资产824493.4万元，带动脱贫户及周边群众发展产业增加收入。</t>
  </si>
  <si>
    <t>当年完工及时率</t>
  </si>
  <si>
    <t>＝</t>
  </si>
  <si>
    <t>视频监控系统数量</t>
  </si>
  <si>
    <t>台/套</t>
  </si>
  <si>
    <t>工程验收合格率</t>
  </si>
  <si>
    <t>修建智慧管控中心</t>
  </si>
  <si>
    <t>智能虫情测报灯数量</t>
  </si>
  <si>
    <t>套</t>
  </si>
  <si>
    <t>智慧监测系统套数</t>
  </si>
  <si>
    <t>水肥一体化系统数量</t>
  </si>
  <si>
    <t>首部泵房数量</t>
  </si>
  <si>
    <t>增加村集体和脱贫户经济收入</t>
  </si>
  <si>
    <t>万元</t>
  </si>
  <si>
    <t>脱贫户持续受益时间</t>
  </si>
  <si>
    <t>年</t>
  </si>
  <si>
    <t>脱贫户收益人数</t>
  </si>
  <si>
    <t>受益群众满意度</t>
  </si>
  <si>
    <t>5</t>
  </si>
  <si>
    <t>建设成本</t>
  </si>
  <si>
    <t>6</t>
  </si>
  <si>
    <t>梅江河和平段山洪沟整治（城乡融合生态项目）前期经费</t>
  </si>
  <si>
    <t>完成梅江河和平段山洪沟整治方案设计。</t>
  </si>
  <si>
    <t>方案合格率高，服务对象满意度，完成了梅江河和平段山洪沟整治方案设计。</t>
  </si>
  <si>
    <t>方案合格率</t>
  </si>
  <si>
    <t>20</t>
  </si>
  <si>
    <t>100</t>
  </si>
  <si>
    <t>方案成本</t>
  </si>
  <si>
    <t>30</t>
  </si>
  <si>
    <t>有效指导项目建设</t>
  </si>
  <si>
    <t>无</t>
  </si>
  <si>
    <t>有效促进</t>
  </si>
  <si>
    <t>服务对象满意度</t>
  </si>
  <si>
    <t>90</t>
  </si>
  <si>
    <t>2022年根据部门职责，按照400元/季/人的标准对21名农村生活治理优秀村民发放奖金，预计经费使用规范率100%，奖金发放及时率100%，受益人员满意度达90%。</t>
    <phoneticPr fontId="8" type="noConversion"/>
  </si>
  <si>
    <t>2022年根据部门职责，对农村生活治理优秀村民进行奖励并发放奖金，400元/季/人，共计21人，预计经费33600元，经费使用规范率100%，受益人员满意度达90%。</t>
    <phoneticPr fontId="8" type="noConversion"/>
  </si>
  <si>
    <t>2022年，开展脱贫攻坚与乡村振兴有效衔接工作，助力乡村发展，共计支出52700元。</t>
    <phoneticPr fontId="8" type="noConversion"/>
  </si>
  <si>
    <t>偏差原因：开展脱贫攻坚与乡村振兴有效衔接工作，据实报销，共计支出52700元；
改进分析：合理编制年初预算编制，避免财政资金浪费。</t>
    <phoneticPr fontId="8" type="noConversion"/>
  </si>
  <si>
    <t>王泉</t>
  </si>
  <si>
    <t>15086836013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</si>
</sst>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 "/>
  </numFmts>
  <fonts count="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rgb="FF000000"/>
      <name val="仿宋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:F7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22.37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20" t="s">
        <v>2</v>
      </c>
      <c r="B3" s="36" t="s">
        <v>3</v>
      </c>
      <c r="C3" s="37"/>
      <c r="D3" s="37"/>
      <c r="E3" s="37"/>
      <c r="F3" s="38"/>
      <c r="G3" s="20" t="s">
        <v>4</v>
      </c>
      <c r="H3" s="21">
        <v>100</v>
      </c>
      <c r="I3" s="20" t="s">
        <v>5</v>
      </c>
      <c r="J3" s="21" t="s">
        <v>6</v>
      </c>
    </row>
    <row r="4" spans="1:10" ht="26.1" customHeight="1">
      <c r="A4" s="20" t="s">
        <v>7</v>
      </c>
      <c r="B4" s="36" t="s">
        <v>8</v>
      </c>
      <c r="C4" s="38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26.1" customHeight="1">
      <c r="A5" s="33" t="s">
        <v>13</v>
      </c>
      <c r="B5" s="36" t="s">
        <v>14</v>
      </c>
      <c r="C5" s="38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34"/>
      <c r="B6" s="36">
        <v>280000</v>
      </c>
      <c r="C6" s="38"/>
      <c r="D6" s="40">
        <v>26200</v>
      </c>
      <c r="E6" s="41"/>
      <c r="F6" s="36">
        <v>26200</v>
      </c>
      <c r="G6" s="38"/>
      <c r="H6" s="22">
        <f>F6/D6*100</f>
        <v>100</v>
      </c>
      <c r="I6" s="25">
        <v>10</v>
      </c>
      <c r="J6" s="22">
        <f>I6*H6*0.01</f>
        <v>10</v>
      </c>
    </row>
    <row r="7" spans="1:10" ht="26.1" customHeight="1">
      <c r="A7" s="35" t="s">
        <v>20</v>
      </c>
      <c r="B7" s="36" t="s">
        <v>21</v>
      </c>
      <c r="C7" s="37"/>
      <c r="D7" s="37"/>
      <c r="E7" s="37"/>
      <c r="F7" s="38"/>
      <c r="G7" s="36" t="s">
        <v>22</v>
      </c>
      <c r="H7" s="37"/>
      <c r="I7" s="37"/>
      <c r="J7" s="38"/>
    </row>
    <row r="8" spans="1:10" ht="90.95" customHeight="1">
      <c r="A8" s="35"/>
      <c r="B8" s="36" t="s">
        <v>23</v>
      </c>
      <c r="C8" s="37"/>
      <c r="D8" s="37"/>
      <c r="E8" s="37"/>
      <c r="F8" s="38"/>
      <c r="G8" s="36" t="s">
        <v>24</v>
      </c>
      <c r="H8" s="37"/>
      <c r="I8" s="37"/>
      <c r="J8" s="38"/>
    </row>
    <row r="9" spans="1:10" ht="46.5" customHeight="1">
      <c r="A9" s="35" t="s">
        <v>25</v>
      </c>
      <c r="B9" s="20" t="s">
        <v>26</v>
      </c>
      <c r="C9" s="20" t="s">
        <v>27</v>
      </c>
      <c r="D9" s="20" t="s">
        <v>28</v>
      </c>
      <c r="E9" s="13" t="s">
        <v>29</v>
      </c>
      <c r="F9" s="20" t="s">
        <v>30</v>
      </c>
      <c r="G9" s="20" t="s">
        <v>31</v>
      </c>
      <c r="H9" s="20" t="s">
        <v>32</v>
      </c>
      <c r="I9" s="20" t="s">
        <v>33</v>
      </c>
      <c r="J9" s="20" t="s">
        <v>34</v>
      </c>
    </row>
    <row r="10" spans="1:10" ht="26.1" customHeight="1">
      <c r="A10" s="35"/>
      <c r="B10" s="20" t="s">
        <v>35</v>
      </c>
      <c r="C10" s="20">
        <v>20</v>
      </c>
      <c r="D10" s="23" t="s">
        <v>36</v>
      </c>
      <c r="E10" s="23" t="s">
        <v>37</v>
      </c>
      <c r="F10" s="21">
        <v>7</v>
      </c>
      <c r="G10" s="21">
        <v>7</v>
      </c>
      <c r="H10" s="20">
        <v>100</v>
      </c>
      <c r="I10" s="20">
        <f>C10*H10*0.01</f>
        <v>20</v>
      </c>
      <c r="J10" s="20"/>
    </row>
    <row r="11" spans="1:10" ht="26.1" customHeight="1">
      <c r="A11" s="35"/>
      <c r="B11" s="20" t="s">
        <v>38</v>
      </c>
      <c r="C11" s="20">
        <v>20</v>
      </c>
      <c r="D11" s="23" t="s">
        <v>39</v>
      </c>
      <c r="E11" s="23" t="s">
        <v>37</v>
      </c>
      <c r="F11" s="21">
        <v>100</v>
      </c>
      <c r="G11" s="21">
        <v>100</v>
      </c>
      <c r="H11" s="20">
        <v>100</v>
      </c>
      <c r="I11" s="20">
        <f>C11*H11*0.01</f>
        <v>20</v>
      </c>
      <c r="J11" s="20"/>
    </row>
    <row r="12" spans="1:10" ht="26.1" customHeight="1">
      <c r="A12" s="35"/>
      <c r="B12" s="20" t="s">
        <v>40</v>
      </c>
      <c r="C12" s="20">
        <v>20</v>
      </c>
      <c r="D12" s="23" t="s">
        <v>39</v>
      </c>
      <c r="E12" s="23" t="s">
        <v>37</v>
      </c>
      <c r="F12" s="21">
        <v>100</v>
      </c>
      <c r="G12" s="21">
        <v>100</v>
      </c>
      <c r="H12" s="20">
        <v>100</v>
      </c>
      <c r="I12" s="20">
        <f>C12*H12*0.01</f>
        <v>20</v>
      </c>
      <c r="J12" s="20"/>
    </row>
    <row r="13" spans="1:10" ht="26.1" customHeight="1">
      <c r="A13" s="35"/>
      <c r="B13" s="20" t="s">
        <v>41</v>
      </c>
      <c r="C13" s="20">
        <v>20</v>
      </c>
      <c r="D13" s="31" t="s">
        <v>42</v>
      </c>
      <c r="E13" s="23" t="s">
        <v>43</v>
      </c>
      <c r="F13" s="24">
        <v>40000</v>
      </c>
      <c r="G13" s="24">
        <v>26200</v>
      </c>
      <c r="H13" s="20">
        <v>100</v>
      </c>
      <c r="I13" s="20">
        <f>C13*H13*0.01</f>
        <v>20</v>
      </c>
      <c r="J13" s="20"/>
    </row>
    <row r="14" spans="1:10" ht="26.1" customHeight="1">
      <c r="A14" s="35"/>
      <c r="B14" s="20" t="s">
        <v>44</v>
      </c>
      <c r="C14" s="20">
        <v>10</v>
      </c>
      <c r="D14" s="23" t="s">
        <v>39</v>
      </c>
      <c r="E14" s="23" t="s">
        <v>45</v>
      </c>
      <c r="F14" s="24">
        <v>90</v>
      </c>
      <c r="G14" s="24">
        <v>90</v>
      </c>
      <c r="H14" s="20">
        <v>100</v>
      </c>
      <c r="I14" s="20">
        <f>C14*H14*0.01</f>
        <v>10</v>
      </c>
      <c r="J14" s="20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E13" sqref="E13"/>
    </sheetView>
  </sheetViews>
  <sheetFormatPr defaultColWidth="9" defaultRowHeight="13.5"/>
  <cols>
    <col min="1" max="1" width="12.625" customWidth="1"/>
    <col min="2" max="2" width="19.75" customWidth="1"/>
    <col min="3" max="3" width="14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20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8" t="s">
        <v>2</v>
      </c>
      <c r="B3" s="40" t="s">
        <v>109</v>
      </c>
      <c r="C3" s="53"/>
      <c r="D3" s="53"/>
      <c r="E3" s="53"/>
      <c r="F3" s="41"/>
      <c r="G3" s="8" t="s">
        <v>4</v>
      </c>
      <c r="H3" s="8">
        <v>90</v>
      </c>
      <c r="I3" s="8" t="s">
        <v>5</v>
      </c>
      <c r="J3" s="1" t="str">
        <f>IF(H3&gt;=90,"优","良")</f>
        <v>优</v>
      </c>
    </row>
    <row r="4" spans="1:10" ht="49.5" customHeight="1">
      <c r="A4" s="8" t="s">
        <v>7</v>
      </c>
      <c r="B4" s="40" t="s">
        <v>110</v>
      </c>
      <c r="C4" s="41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26.1" customHeight="1">
      <c r="A5" s="50" t="s">
        <v>13</v>
      </c>
      <c r="B5" s="40" t="s">
        <v>14</v>
      </c>
      <c r="C5" s="41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51"/>
      <c r="B6" s="47">
        <v>24000</v>
      </c>
      <c r="C6" s="48"/>
      <c r="D6" s="47"/>
      <c r="E6" s="48"/>
      <c r="F6" s="47">
        <v>0</v>
      </c>
      <c r="G6" s="48"/>
      <c r="H6" s="1">
        <v>0</v>
      </c>
      <c r="I6" s="11">
        <v>10</v>
      </c>
      <c r="J6" s="8">
        <f>H6*I6</f>
        <v>0</v>
      </c>
    </row>
    <row r="7" spans="1:10" ht="26.1" customHeight="1">
      <c r="A7" s="52" t="s">
        <v>20</v>
      </c>
      <c r="B7" s="40" t="s">
        <v>21</v>
      </c>
      <c r="C7" s="53"/>
      <c r="D7" s="53"/>
      <c r="E7" s="53"/>
      <c r="F7" s="41"/>
      <c r="G7" s="40" t="s">
        <v>22</v>
      </c>
      <c r="H7" s="53"/>
      <c r="I7" s="53"/>
      <c r="J7" s="41"/>
    </row>
    <row r="8" spans="1:10" ht="90.95" customHeight="1">
      <c r="A8" s="52"/>
      <c r="B8" s="47" t="s">
        <v>111</v>
      </c>
      <c r="C8" s="54"/>
      <c r="D8" s="54"/>
      <c r="E8" s="54"/>
      <c r="F8" s="48"/>
      <c r="G8" s="47" t="s">
        <v>112</v>
      </c>
      <c r="H8" s="54"/>
      <c r="I8" s="54"/>
      <c r="J8" s="48"/>
    </row>
    <row r="9" spans="1:10" ht="31.5" customHeight="1">
      <c r="A9" s="52" t="s">
        <v>25</v>
      </c>
      <c r="B9" s="8" t="s">
        <v>26</v>
      </c>
      <c r="C9" s="8" t="s">
        <v>27</v>
      </c>
      <c r="D9" s="8" t="s">
        <v>28</v>
      </c>
      <c r="E9" s="13" t="s">
        <v>29</v>
      </c>
      <c r="F9" s="8" t="s">
        <v>30</v>
      </c>
      <c r="G9" s="8" t="s">
        <v>31</v>
      </c>
      <c r="H9" s="1" t="s">
        <v>32</v>
      </c>
      <c r="I9" s="8" t="s">
        <v>33</v>
      </c>
      <c r="J9" s="8" t="s">
        <v>34</v>
      </c>
    </row>
    <row r="10" spans="1:10" ht="26.1" customHeight="1">
      <c r="A10" s="52"/>
      <c r="B10" s="8" t="s">
        <v>113</v>
      </c>
      <c r="C10" s="8">
        <v>20</v>
      </c>
      <c r="D10" s="15" t="s">
        <v>76</v>
      </c>
      <c r="E10" s="15" t="s">
        <v>37</v>
      </c>
      <c r="F10" s="1">
        <v>1</v>
      </c>
      <c r="G10" s="8">
        <v>1</v>
      </c>
      <c r="H10" s="19">
        <v>100</v>
      </c>
      <c r="I10" s="8">
        <f t="shared" ref="I10:I14" si="0">C10*H10%</f>
        <v>20</v>
      </c>
      <c r="J10" s="8"/>
    </row>
    <row r="11" spans="1:10" ht="26.1" customHeight="1">
      <c r="A11" s="52"/>
      <c r="B11" s="8" t="s">
        <v>38</v>
      </c>
      <c r="C11" s="8">
        <v>20</v>
      </c>
      <c r="D11" s="15" t="s">
        <v>39</v>
      </c>
      <c r="E11" s="15" t="s">
        <v>37</v>
      </c>
      <c r="F11" s="1">
        <v>100</v>
      </c>
      <c r="G11" s="8">
        <v>100</v>
      </c>
      <c r="H11" s="19">
        <v>100</v>
      </c>
      <c r="I11" s="8">
        <f t="shared" si="0"/>
        <v>20</v>
      </c>
      <c r="J11" s="8"/>
    </row>
    <row r="12" spans="1:10" ht="26.1" customHeight="1">
      <c r="A12" s="52"/>
      <c r="B12" s="8" t="s">
        <v>114</v>
      </c>
      <c r="C12" s="8">
        <v>20</v>
      </c>
      <c r="D12" s="15" t="s">
        <v>39</v>
      </c>
      <c r="E12" s="15" t="s">
        <v>37</v>
      </c>
      <c r="F12" s="1">
        <v>100</v>
      </c>
      <c r="G12" s="8">
        <v>100</v>
      </c>
      <c r="H12" s="19">
        <v>100</v>
      </c>
      <c r="I12" s="8">
        <f t="shared" si="0"/>
        <v>20</v>
      </c>
      <c r="J12" s="8"/>
    </row>
    <row r="13" spans="1:10" ht="26.1" customHeight="1">
      <c r="A13" s="52"/>
      <c r="B13" s="8" t="s">
        <v>115</v>
      </c>
      <c r="C13" s="8">
        <v>20</v>
      </c>
      <c r="D13" s="15" t="s">
        <v>116</v>
      </c>
      <c r="E13" s="15" t="s">
        <v>43</v>
      </c>
      <c r="F13" s="1">
        <v>2000</v>
      </c>
      <c r="G13" s="8">
        <v>2000</v>
      </c>
      <c r="H13" s="19">
        <v>100</v>
      </c>
      <c r="I13" s="8">
        <f t="shared" si="0"/>
        <v>20</v>
      </c>
      <c r="J13" s="8"/>
    </row>
    <row r="14" spans="1:10" ht="26.1" customHeight="1">
      <c r="A14" s="52"/>
      <c r="B14" s="8" t="s">
        <v>117</v>
      </c>
      <c r="C14" s="8">
        <v>10</v>
      </c>
      <c r="D14" s="15" t="s">
        <v>39</v>
      </c>
      <c r="E14" s="15" t="s">
        <v>45</v>
      </c>
      <c r="F14" s="1">
        <v>90</v>
      </c>
      <c r="G14" s="8">
        <v>90</v>
      </c>
      <c r="H14" s="19">
        <v>100</v>
      </c>
      <c r="I14" s="8">
        <f t="shared" si="0"/>
        <v>10</v>
      </c>
      <c r="J14" s="8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G8" sqref="G8:J8"/>
    </sheetView>
  </sheetViews>
  <sheetFormatPr defaultColWidth="9" defaultRowHeight="13.5"/>
  <cols>
    <col min="1" max="1" width="16.375" customWidth="1"/>
    <col min="2" max="2" width="19.75" customWidth="1"/>
    <col min="3" max="3" width="13.62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52.2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8" t="s">
        <v>2</v>
      </c>
      <c r="B3" s="40" t="s">
        <v>118</v>
      </c>
      <c r="C3" s="53"/>
      <c r="D3" s="53"/>
      <c r="E3" s="53"/>
      <c r="F3" s="41"/>
      <c r="G3" s="8" t="s">
        <v>4</v>
      </c>
      <c r="H3" s="8">
        <v>70</v>
      </c>
      <c r="I3" s="8" t="s">
        <v>5</v>
      </c>
      <c r="J3" s="1" t="s">
        <v>119</v>
      </c>
    </row>
    <row r="4" spans="1:10" ht="45" customHeight="1">
      <c r="A4" s="8" t="s">
        <v>7</v>
      </c>
      <c r="B4" s="40" t="s">
        <v>110</v>
      </c>
      <c r="C4" s="41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26.1" customHeight="1">
      <c r="A5" s="50" t="s">
        <v>13</v>
      </c>
      <c r="B5" s="40" t="s">
        <v>14</v>
      </c>
      <c r="C5" s="41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51"/>
      <c r="B6" s="47">
        <v>23600</v>
      </c>
      <c r="C6" s="48"/>
      <c r="D6" s="47"/>
      <c r="E6" s="48"/>
      <c r="F6" s="47">
        <v>0</v>
      </c>
      <c r="G6" s="48"/>
      <c r="H6" s="1">
        <v>0</v>
      </c>
      <c r="I6" s="11">
        <v>10</v>
      </c>
      <c r="J6" s="8">
        <f>H6*I6</f>
        <v>0</v>
      </c>
    </row>
    <row r="7" spans="1:10" ht="33.75" customHeight="1">
      <c r="A7" s="52" t="s">
        <v>20</v>
      </c>
      <c r="B7" s="40" t="s">
        <v>21</v>
      </c>
      <c r="C7" s="53"/>
      <c r="D7" s="53"/>
      <c r="E7" s="53"/>
      <c r="F7" s="41"/>
      <c r="G7" s="40" t="s">
        <v>22</v>
      </c>
      <c r="H7" s="53"/>
      <c r="I7" s="53"/>
      <c r="J7" s="41"/>
    </row>
    <row r="8" spans="1:10" ht="90.95" customHeight="1">
      <c r="A8" s="52"/>
      <c r="B8" s="47" t="s">
        <v>120</v>
      </c>
      <c r="C8" s="54"/>
      <c r="D8" s="54"/>
      <c r="E8" s="54"/>
      <c r="F8" s="48"/>
      <c r="G8" s="47" t="s">
        <v>121</v>
      </c>
      <c r="H8" s="54"/>
      <c r="I8" s="54"/>
      <c r="J8" s="48"/>
    </row>
    <row r="9" spans="1:10" ht="31.5" customHeight="1">
      <c r="A9" s="52" t="s">
        <v>25</v>
      </c>
      <c r="B9" s="8" t="s">
        <v>26</v>
      </c>
      <c r="C9" s="8" t="s">
        <v>27</v>
      </c>
      <c r="D9" s="8" t="s">
        <v>28</v>
      </c>
      <c r="E9" s="13" t="s">
        <v>29</v>
      </c>
      <c r="F9" s="8" t="s">
        <v>30</v>
      </c>
      <c r="G9" s="8" t="s">
        <v>31</v>
      </c>
      <c r="H9" s="1" t="s">
        <v>32</v>
      </c>
      <c r="I9" s="8" t="s">
        <v>33</v>
      </c>
      <c r="J9" s="8" t="s">
        <v>34</v>
      </c>
    </row>
    <row r="10" spans="1:10" ht="26.1" customHeight="1">
      <c r="A10" s="52"/>
      <c r="B10" s="8" t="s">
        <v>122</v>
      </c>
      <c r="C10" s="8">
        <v>20</v>
      </c>
      <c r="D10" s="15" t="s">
        <v>101</v>
      </c>
      <c r="E10" s="15" t="s">
        <v>37</v>
      </c>
      <c r="F10" s="1">
        <v>118</v>
      </c>
      <c r="G10" s="8">
        <v>118</v>
      </c>
      <c r="H10" s="19">
        <v>100</v>
      </c>
      <c r="I10" s="8">
        <f t="shared" ref="I10:I14" si="0">C10*H10%</f>
        <v>20</v>
      </c>
      <c r="J10" s="8"/>
    </row>
    <row r="11" spans="1:10" ht="26.1" customHeight="1">
      <c r="A11" s="52"/>
      <c r="B11" s="8" t="s">
        <v>123</v>
      </c>
      <c r="C11" s="8">
        <v>20</v>
      </c>
      <c r="D11" s="15" t="s">
        <v>39</v>
      </c>
      <c r="E11" s="15" t="s">
        <v>37</v>
      </c>
      <c r="F11" s="1">
        <v>100</v>
      </c>
      <c r="G11" s="8">
        <v>100</v>
      </c>
      <c r="H11" s="19">
        <v>100</v>
      </c>
      <c r="I11" s="8">
        <f t="shared" si="0"/>
        <v>20</v>
      </c>
      <c r="J11" s="8"/>
    </row>
    <row r="12" spans="1:10" ht="69.75" customHeight="1">
      <c r="A12" s="52"/>
      <c r="B12" s="8" t="s">
        <v>124</v>
      </c>
      <c r="C12" s="8">
        <v>20</v>
      </c>
      <c r="D12" s="15" t="s">
        <v>39</v>
      </c>
      <c r="E12" s="15" t="s">
        <v>37</v>
      </c>
      <c r="F12" s="1">
        <v>100</v>
      </c>
      <c r="G12" s="8">
        <v>0</v>
      </c>
      <c r="H12" s="19">
        <v>0</v>
      </c>
      <c r="I12" s="8">
        <f t="shared" si="0"/>
        <v>0</v>
      </c>
      <c r="J12" s="8" t="s">
        <v>125</v>
      </c>
    </row>
    <row r="13" spans="1:10" ht="26.1" customHeight="1">
      <c r="A13" s="52"/>
      <c r="B13" s="8" t="s">
        <v>77</v>
      </c>
      <c r="C13" s="8">
        <v>20</v>
      </c>
      <c r="D13" s="15" t="s">
        <v>126</v>
      </c>
      <c r="E13" s="15" t="s">
        <v>43</v>
      </c>
      <c r="F13" s="1">
        <v>200</v>
      </c>
      <c r="G13" s="8">
        <v>200</v>
      </c>
      <c r="H13" s="19">
        <v>100</v>
      </c>
      <c r="I13" s="8">
        <f t="shared" si="0"/>
        <v>20</v>
      </c>
      <c r="J13" s="8"/>
    </row>
    <row r="14" spans="1:10" ht="26.1" customHeight="1">
      <c r="A14" s="52"/>
      <c r="B14" s="8" t="s">
        <v>44</v>
      </c>
      <c r="C14" s="8">
        <v>10</v>
      </c>
      <c r="D14" s="15" t="s">
        <v>39</v>
      </c>
      <c r="E14" s="15" t="s">
        <v>45</v>
      </c>
      <c r="F14" s="1">
        <v>90</v>
      </c>
      <c r="G14" s="8">
        <v>90</v>
      </c>
      <c r="H14" s="19">
        <v>100</v>
      </c>
      <c r="I14" s="8">
        <f t="shared" si="0"/>
        <v>10</v>
      </c>
      <c r="J14" s="8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G8" sqref="G8:J8"/>
    </sheetView>
  </sheetViews>
  <sheetFormatPr defaultColWidth="9" defaultRowHeight="13.5"/>
  <cols>
    <col min="1" max="1" width="15.75" customWidth="1"/>
    <col min="2" max="2" width="25.625" customWidth="1"/>
    <col min="3" max="3" width="9.875" customWidth="1"/>
    <col min="4" max="4" width="10.375" customWidth="1"/>
    <col min="5" max="5" width="10.125" customWidth="1"/>
    <col min="6" max="6" width="15.375" customWidth="1"/>
    <col min="7" max="7" width="13.375" customWidth="1"/>
    <col min="8" max="9" width="12.625" customWidth="1"/>
    <col min="10" max="10" width="37.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8" t="s">
        <v>2</v>
      </c>
      <c r="B3" s="40" t="s">
        <v>127</v>
      </c>
      <c r="C3" s="53"/>
      <c r="D3" s="53"/>
      <c r="E3" s="53"/>
      <c r="F3" s="41"/>
      <c r="G3" s="8" t="s">
        <v>4</v>
      </c>
      <c r="H3" s="8">
        <v>70</v>
      </c>
      <c r="I3" s="8" t="s">
        <v>5</v>
      </c>
      <c r="J3" s="1" t="s">
        <v>119</v>
      </c>
    </row>
    <row r="4" spans="1:10" ht="46.5" customHeight="1">
      <c r="A4" s="8" t="s">
        <v>7</v>
      </c>
      <c r="B4" s="40" t="s">
        <v>110</v>
      </c>
      <c r="C4" s="41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26.1" customHeight="1">
      <c r="A5" s="50" t="s">
        <v>13</v>
      </c>
      <c r="B5" s="40" t="s">
        <v>14</v>
      </c>
      <c r="C5" s="41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51"/>
      <c r="B6" s="47">
        <v>33600</v>
      </c>
      <c r="C6" s="48"/>
      <c r="D6" s="47"/>
      <c r="E6" s="48"/>
      <c r="F6" s="47">
        <v>0</v>
      </c>
      <c r="G6" s="48"/>
      <c r="H6" s="1">
        <v>0</v>
      </c>
      <c r="I6" s="11">
        <v>10</v>
      </c>
      <c r="J6" s="8">
        <f>H6*I6</f>
        <v>0</v>
      </c>
    </row>
    <row r="7" spans="1:10" ht="26.1" customHeight="1">
      <c r="A7" s="52" t="s">
        <v>20</v>
      </c>
      <c r="B7" s="40" t="s">
        <v>21</v>
      </c>
      <c r="C7" s="53"/>
      <c r="D7" s="53"/>
      <c r="E7" s="53"/>
      <c r="F7" s="41"/>
      <c r="G7" s="40" t="s">
        <v>22</v>
      </c>
      <c r="H7" s="53"/>
      <c r="I7" s="53"/>
      <c r="J7" s="41"/>
    </row>
    <row r="8" spans="1:10" ht="90.95" customHeight="1">
      <c r="A8" s="52"/>
      <c r="B8" s="47" t="s">
        <v>171</v>
      </c>
      <c r="C8" s="54"/>
      <c r="D8" s="54"/>
      <c r="E8" s="54"/>
      <c r="F8" s="48"/>
      <c r="G8" s="47" t="s">
        <v>172</v>
      </c>
      <c r="H8" s="54"/>
      <c r="I8" s="54"/>
      <c r="J8" s="48"/>
    </row>
    <row r="9" spans="1:10" ht="31.5" customHeight="1">
      <c r="A9" s="52" t="s">
        <v>25</v>
      </c>
      <c r="B9" s="8" t="s">
        <v>26</v>
      </c>
      <c r="C9" s="8" t="s">
        <v>27</v>
      </c>
      <c r="D9" s="8" t="s">
        <v>28</v>
      </c>
      <c r="E9" s="13" t="s">
        <v>29</v>
      </c>
      <c r="F9" s="8" t="s">
        <v>30</v>
      </c>
      <c r="G9" s="8" t="s">
        <v>31</v>
      </c>
      <c r="H9" s="1" t="s">
        <v>32</v>
      </c>
      <c r="I9" s="8" t="s">
        <v>33</v>
      </c>
      <c r="J9" s="8" t="s">
        <v>34</v>
      </c>
    </row>
    <row r="10" spans="1:10" ht="26.1" customHeight="1">
      <c r="A10" s="52"/>
      <c r="B10" s="8" t="s">
        <v>128</v>
      </c>
      <c r="C10" s="8">
        <v>20</v>
      </c>
      <c r="D10" s="15" t="s">
        <v>76</v>
      </c>
      <c r="E10" s="15" t="s">
        <v>43</v>
      </c>
      <c r="F10" s="1">
        <v>21</v>
      </c>
      <c r="G10" s="1">
        <v>21</v>
      </c>
      <c r="H10" s="19">
        <v>100</v>
      </c>
      <c r="I10" s="8">
        <f t="shared" ref="I10:I14" si="0">C10*H10%</f>
        <v>20</v>
      </c>
      <c r="J10" s="8"/>
    </row>
    <row r="11" spans="1:10" ht="26.1" customHeight="1">
      <c r="A11" s="52"/>
      <c r="B11" s="8" t="s">
        <v>129</v>
      </c>
      <c r="C11" s="8">
        <v>20</v>
      </c>
      <c r="D11" s="15" t="s">
        <v>39</v>
      </c>
      <c r="E11" s="15" t="s">
        <v>37</v>
      </c>
      <c r="F11" s="1">
        <v>100</v>
      </c>
      <c r="G11" s="1">
        <v>100</v>
      </c>
      <c r="H11" s="19">
        <v>100</v>
      </c>
      <c r="I11" s="8">
        <f t="shared" si="0"/>
        <v>20</v>
      </c>
      <c r="J11" s="8"/>
    </row>
    <row r="12" spans="1:10" ht="90.75" customHeight="1">
      <c r="A12" s="52"/>
      <c r="B12" s="8" t="s">
        <v>130</v>
      </c>
      <c r="C12" s="8">
        <v>20</v>
      </c>
      <c r="D12" s="15" t="s">
        <v>39</v>
      </c>
      <c r="E12" s="15" t="s">
        <v>37</v>
      </c>
      <c r="F12" s="1">
        <v>100</v>
      </c>
      <c r="G12" s="1">
        <v>0</v>
      </c>
      <c r="H12" s="19">
        <v>0</v>
      </c>
      <c r="I12" s="8">
        <f t="shared" si="0"/>
        <v>0</v>
      </c>
      <c r="J12" s="8" t="s">
        <v>125</v>
      </c>
    </row>
    <row r="13" spans="1:10" ht="26.1" customHeight="1">
      <c r="A13" s="52"/>
      <c r="B13" s="8" t="s">
        <v>131</v>
      </c>
      <c r="C13" s="8">
        <v>20</v>
      </c>
      <c r="D13" s="15" t="s">
        <v>132</v>
      </c>
      <c r="E13" s="15" t="s">
        <v>43</v>
      </c>
      <c r="F13" s="1">
        <v>400</v>
      </c>
      <c r="G13" s="1">
        <v>400</v>
      </c>
      <c r="H13" s="19">
        <v>100</v>
      </c>
      <c r="I13" s="8">
        <f t="shared" si="0"/>
        <v>20</v>
      </c>
      <c r="J13" s="8"/>
    </row>
    <row r="14" spans="1:10" ht="26.1" customHeight="1">
      <c r="A14" s="52"/>
      <c r="B14" s="8" t="s">
        <v>133</v>
      </c>
      <c r="C14" s="8">
        <v>10</v>
      </c>
      <c r="D14" s="15" t="s">
        <v>39</v>
      </c>
      <c r="E14" s="15" t="s">
        <v>45</v>
      </c>
      <c r="F14" s="1">
        <v>90</v>
      </c>
      <c r="G14" s="1">
        <v>90</v>
      </c>
      <c r="H14" s="19">
        <v>100</v>
      </c>
      <c r="I14" s="8">
        <f t="shared" si="0"/>
        <v>10</v>
      </c>
      <c r="J14" s="8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B14" sqref="B14"/>
    </sheetView>
  </sheetViews>
  <sheetFormatPr defaultColWidth="9" defaultRowHeight="13.5"/>
  <cols>
    <col min="1" max="1" width="20.125" customWidth="1"/>
    <col min="2" max="2" width="30.25" customWidth="1"/>
    <col min="3" max="3" width="9.875" customWidth="1"/>
    <col min="4" max="4" width="10.375" customWidth="1"/>
    <col min="5" max="5" width="10.125" customWidth="1"/>
    <col min="6" max="6" width="16.875" customWidth="1"/>
    <col min="7" max="7" width="13.375" customWidth="1"/>
    <col min="8" max="9" width="12.625" customWidth="1"/>
    <col min="10" max="10" width="27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8" t="s">
        <v>2</v>
      </c>
      <c r="B3" s="40" t="s">
        <v>134</v>
      </c>
      <c r="C3" s="53"/>
      <c r="D3" s="53"/>
      <c r="E3" s="53"/>
      <c r="F3" s="41"/>
      <c r="G3" s="8" t="s">
        <v>4</v>
      </c>
      <c r="H3" s="10">
        <v>100</v>
      </c>
      <c r="I3" s="8" t="s">
        <v>5</v>
      </c>
      <c r="J3" s="1" t="s">
        <v>6</v>
      </c>
    </row>
    <row r="4" spans="1:10" ht="43.5" customHeight="1">
      <c r="A4" s="8" t="s">
        <v>7</v>
      </c>
      <c r="B4" s="40" t="s">
        <v>135</v>
      </c>
      <c r="C4" s="41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16">
        <v>13668008298</v>
      </c>
    </row>
    <row r="5" spans="1:10" ht="26.1" customHeight="1">
      <c r="A5" s="50" t="s">
        <v>13</v>
      </c>
      <c r="B5" s="40" t="s">
        <v>14</v>
      </c>
      <c r="C5" s="41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51"/>
      <c r="B6" s="57"/>
      <c r="C6" s="57"/>
      <c r="D6" s="47">
        <v>824500</v>
      </c>
      <c r="E6" s="48"/>
      <c r="F6" s="47">
        <v>824500</v>
      </c>
      <c r="G6" s="48"/>
      <c r="H6" s="12">
        <v>100</v>
      </c>
      <c r="I6" s="18">
        <v>10</v>
      </c>
      <c r="J6" s="10">
        <v>10</v>
      </c>
    </row>
    <row r="7" spans="1:10" ht="26.1" customHeight="1">
      <c r="A7" s="52" t="s">
        <v>20</v>
      </c>
      <c r="B7" s="40" t="s">
        <v>21</v>
      </c>
      <c r="C7" s="53"/>
      <c r="D7" s="53"/>
      <c r="E7" s="53"/>
      <c r="F7" s="41"/>
      <c r="G7" s="40" t="s">
        <v>22</v>
      </c>
      <c r="H7" s="53"/>
      <c r="I7" s="53"/>
      <c r="J7" s="41"/>
    </row>
    <row r="8" spans="1:10" ht="90.95" customHeight="1">
      <c r="A8" s="52"/>
      <c r="B8" s="47" t="s">
        <v>136</v>
      </c>
      <c r="C8" s="54"/>
      <c r="D8" s="54"/>
      <c r="E8" s="54"/>
      <c r="F8" s="48"/>
      <c r="G8" s="47" t="s">
        <v>137</v>
      </c>
      <c r="H8" s="54"/>
      <c r="I8" s="54"/>
      <c r="J8" s="48"/>
    </row>
    <row r="9" spans="1:10" ht="31.5" customHeight="1">
      <c r="A9" s="50" t="s">
        <v>25</v>
      </c>
      <c r="B9" s="8" t="s">
        <v>26</v>
      </c>
      <c r="C9" s="8" t="s">
        <v>27</v>
      </c>
      <c r="D9" s="8" t="s">
        <v>28</v>
      </c>
      <c r="E9" s="13" t="s">
        <v>29</v>
      </c>
      <c r="F9" s="8" t="s">
        <v>30</v>
      </c>
      <c r="G9" s="8" t="s">
        <v>31</v>
      </c>
      <c r="H9" s="1" t="s">
        <v>32</v>
      </c>
      <c r="I9" s="8" t="s">
        <v>33</v>
      </c>
      <c r="J9" s="8" t="s">
        <v>34</v>
      </c>
    </row>
    <row r="10" spans="1:10" ht="26.1" customHeight="1">
      <c r="A10" s="55"/>
      <c r="B10" s="8" t="s">
        <v>138</v>
      </c>
      <c r="C10" s="14">
        <v>8</v>
      </c>
      <c r="D10" s="14" t="s">
        <v>39</v>
      </c>
      <c r="E10" s="14" t="s">
        <v>139</v>
      </c>
      <c r="F10" s="14">
        <v>100</v>
      </c>
      <c r="G10" s="15">
        <v>100</v>
      </c>
      <c r="H10" s="16">
        <v>100</v>
      </c>
      <c r="I10" s="14">
        <v>8</v>
      </c>
      <c r="J10" s="8"/>
    </row>
    <row r="11" spans="1:10" ht="26.1" customHeight="1">
      <c r="A11" s="55"/>
      <c r="B11" s="8" t="s">
        <v>140</v>
      </c>
      <c r="C11" s="14">
        <v>7</v>
      </c>
      <c r="D11" s="14" t="s">
        <v>141</v>
      </c>
      <c r="E11" s="14" t="s">
        <v>45</v>
      </c>
      <c r="F11" s="14">
        <v>1</v>
      </c>
      <c r="G11" s="15">
        <v>1</v>
      </c>
      <c r="H11" s="16">
        <v>100</v>
      </c>
      <c r="I11" s="14">
        <v>7</v>
      </c>
      <c r="J11" s="8"/>
    </row>
    <row r="12" spans="1:10" ht="26.1" customHeight="1">
      <c r="A12" s="55"/>
      <c r="B12" s="8" t="s">
        <v>142</v>
      </c>
      <c r="C12" s="14">
        <v>8</v>
      </c>
      <c r="D12" s="14" t="s">
        <v>39</v>
      </c>
      <c r="E12" s="14" t="s">
        <v>139</v>
      </c>
      <c r="F12" s="14">
        <v>100</v>
      </c>
      <c r="G12" s="15">
        <v>100</v>
      </c>
      <c r="H12" s="16">
        <v>100</v>
      </c>
      <c r="I12" s="14">
        <v>8</v>
      </c>
      <c r="J12" s="8"/>
    </row>
    <row r="13" spans="1:10" ht="26.1" customHeight="1">
      <c r="A13" s="55"/>
      <c r="B13" s="8" t="s">
        <v>143</v>
      </c>
      <c r="C13" s="14">
        <v>7</v>
      </c>
      <c r="D13" s="14" t="s">
        <v>36</v>
      </c>
      <c r="E13" s="14" t="s">
        <v>139</v>
      </c>
      <c r="F13" s="14">
        <v>1</v>
      </c>
      <c r="G13" s="15">
        <v>1</v>
      </c>
      <c r="H13" s="16">
        <v>100</v>
      </c>
      <c r="I13" s="14">
        <v>7</v>
      </c>
      <c r="J13" s="8"/>
    </row>
    <row r="14" spans="1:10" ht="26.1" customHeight="1">
      <c r="A14" s="55"/>
      <c r="B14" s="8" t="s">
        <v>144</v>
      </c>
      <c r="C14" s="14">
        <v>8</v>
      </c>
      <c r="D14" s="14" t="s">
        <v>145</v>
      </c>
      <c r="E14" s="14" t="s">
        <v>45</v>
      </c>
      <c r="F14" s="14">
        <v>2</v>
      </c>
      <c r="G14" s="15">
        <v>2</v>
      </c>
      <c r="H14" s="16">
        <v>100</v>
      </c>
      <c r="I14" s="14">
        <v>8</v>
      </c>
      <c r="J14" s="8"/>
    </row>
    <row r="15" spans="1:10" ht="26.1" customHeight="1">
      <c r="A15" s="55"/>
      <c r="B15" s="8" t="s">
        <v>146</v>
      </c>
      <c r="C15" s="14">
        <v>8</v>
      </c>
      <c r="D15" s="14" t="s">
        <v>145</v>
      </c>
      <c r="E15" s="14" t="s">
        <v>45</v>
      </c>
      <c r="F15" s="14">
        <v>1</v>
      </c>
      <c r="G15" s="8">
        <v>1</v>
      </c>
      <c r="H15" s="16">
        <v>100</v>
      </c>
      <c r="I15" s="14">
        <v>8</v>
      </c>
      <c r="J15" s="17"/>
    </row>
    <row r="16" spans="1:10" ht="26.1" customHeight="1">
      <c r="A16" s="55"/>
      <c r="B16" s="8" t="s">
        <v>147</v>
      </c>
      <c r="C16" s="14">
        <v>8</v>
      </c>
      <c r="D16" s="14" t="s">
        <v>141</v>
      </c>
      <c r="E16" s="14" t="s">
        <v>139</v>
      </c>
      <c r="F16" s="14">
        <v>1</v>
      </c>
      <c r="G16" s="15">
        <v>1</v>
      </c>
      <c r="H16" s="16">
        <v>100</v>
      </c>
      <c r="I16" s="14">
        <v>8</v>
      </c>
      <c r="J16" s="17"/>
    </row>
    <row r="17" spans="1:10" ht="26.1" customHeight="1">
      <c r="A17" s="55"/>
      <c r="B17" s="8" t="s">
        <v>148</v>
      </c>
      <c r="C17" s="14">
        <v>5</v>
      </c>
      <c r="D17" s="14" t="s">
        <v>36</v>
      </c>
      <c r="E17" s="14" t="s">
        <v>139</v>
      </c>
      <c r="F17" s="14">
        <v>1</v>
      </c>
      <c r="G17" s="15">
        <v>1</v>
      </c>
      <c r="H17" s="16">
        <v>100</v>
      </c>
      <c r="I17" s="14">
        <v>5</v>
      </c>
      <c r="J17" s="17"/>
    </row>
    <row r="18" spans="1:10" ht="26.1" customHeight="1">
      <c r="A18" s="55"/>
      <c r="B18" s="8" t="s">
        <v>149</v>
      </c>
      <c r="C18" s="14">
        <v>10</v>
      </c>
      <c r="D18" s="14" t="s">
        <v>150</v>
      </c>
      <c r="E18" s="14" t="s">
        <v>139</v>
      </c>
      <c r="F18" s="14">
        <v>4</v>
      </c>
      <c r="G18" s="15">
        <v>4</v>
      </c>
      <c r="H18" s="16">
        <v>100</v>
      </c>
      <c r="I18" s="14">
        <v>10</v>
      </c>
      <c r="J18" s="17"/>
    </row>
    <row r="19" spans="1:10" ht="26.1" customHeight="1">
      <c r="A19" s="55"/>
      <c r="B19" s="8" t="s">
        <v>151</v>
      </c>
      <c r="C19" s="14">
        <v>5</v>
      </c>
      <c r="D19" s="14" t="s">
        <v>152</v>
      </c>
      <c r="E19" s="14" t="s">
        <v>139</v>
      </c>
      <c r="F19" s="14">
        <v>8</v>
      </c>
      <c r="G19" s="15">
        <v>8</v>
      </c>
      <c r="H19" s="16">
        <v>100</v>
      </c>
      <c r="I19" s="14">
        <v>5</v>
      </c>
      <c r="J19" s="17"/>
    </row>
    <row r="20" spans="1:10" ht="26.1" customHeight="1">
      <c r="A20" s="55"/>
      <c r="B20" s="8" t="s">
        <v>153</v>
      </c>
      <c r="C20" s="14">
        <v>5</v>
      </c>
      <c r="D20" s="14" t="s">
        <v>76</v>
      </c>
      <c r="E20" s="14" t="s">
        <v>139</v>
      </c>
      <c r="F20" s="14">
        <v>6</v>
      </c>
      <c r="G20" s="15">
        <v>6</v>
      </c>
      <c r="H20" s="16">
        <v>100</v>
      </c>
      <c r="I20" s="14">
        <v>5</v>
      </c>
      <c r="J20" s="17"/>
    </row>
    <row r="21" spans="1:10" ht="26.1" customHeight="1">
      <c r="A21" s="55"/>
      <c r="B21" s="8" t="s">
        <v>154</v>
      </c>
      <c r="C21" s="14" t="s">
        <v>155</v>
      </c>
      <c r="D21" s="14" t="s">
        <v>39</v>
      </c>
      <c r="E21" s="14" t="s">
        <v>45</v>
      </c>
      <c r="F21" s="14">
        <v>90</v>
      </c>
      <c r="G21" s="15">
        <v>93</v>
      </c>
      <c r="H21" s="16">
        <v>100</v>
      </c>
      <c r="I21" s="14">
        <v>5</v>
      </c>
      <c r="J21" s="17"/>
    </row>
    <row r="22" spans="1:10" ht="26.1" customHeight="1">
      <c r="A22" s="51"/>
      <c r="B22" s="8" t="s">
        <v>156</v>
      </c>
      <c r="C22" s="14" t="s">
        <v>157</v>
      </c>
      <c r="D22" s="14" t="s">
        <v>150</v>
      </c>
      <c r="E22" s="14" t="s">
        <v>43</v>
      </c>
      <c r="F22" s="14">
        <v>82.45</v>
      </c>
      <c r="G22" s="15">
        <v>82.45</v>
      </c>
      <c r="H22" s="16">
        <v>100</v>
      </c>
      <c r="I22" s="14">
        <v>6</v>
      </c>
      <c r="J22" s="17"/>
    </row>
    <row r="23" spans="1:10" ht="26.1" customHeight="1">
      <c r="A23" s="56" t="s">
        <v>46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26.1" customHeight="1">
      <c r="A24" s="32" t="s">
        <v>47</v>
      </c>
      <c r="B24" s="32"/>
      <c r="C24" s="32"/>
      <c r="D24" s="32"/>
      <c r="E24" s="32"/>
      <c r="F24" s="32"/>
      <c r="G24" s="32"/>
      <c r="H24" s="32"/>
      <c r="I24" s="32"/>
      <c r="J24" s="32"/>
    </row>
  </sheetData>
  <mergeCells count="20">
    <mergeCell ref="A1:J1"/>
    <mergeCell ref="A2:J2"/>
    <mergeCell ref="B3:F3"/>
    <mergeCell ref="B4:C4"/>
    <mergeCell ref="E4:F4"/>
    <mergeCell ref="A24:J24"/>
    <mergeCell ref="A5:A6"/>
    <mergeCell ref="A7:A8"/>
    <mergeCell ref="A9:A22"/>
    <mergeCell ref="B7:F7"/>
    <mergeCell ref="G7:J7"/>
    <mergeCell ref="B8:F8"/>
    <mergeCell ref="G8:J8"/>
    <mergeCell ref="A23:J23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G13" sqref="G13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20.37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1" t="s">
        <v>2</v>
      </c>
      <c r="B3" s="47" t="s">
        <v>158</v>
      </c>
      <c r="C3" s="54"/>
      <c r="D3" s="54"/>
      <c r="E3" s="54"/>
      <c r="F3" s="48"/>
      <c r="G3" s="1" t="s">
        <v>4</v>
      </c>
      <c r="H3" s="1">
        <v>94</v>
      </c>
      <c r="I3" s="1" t="s">
        <v>5</v>
      </c>
      <c r="J3" s="1" t="s">
        <v>6</v>
      </c>
    </row>
    <row r="4" spans="1:10" ht="54" customHeight="1">
      <c r="A4" s="1" t="s">
        <v>7</v>
      </c>
      <c r="B4" s="47" t="s">
        <v>8</v>
      </c>
      <c r="C4" s="48"/>
      <c r="D4" s="1" t="s">
        <v>9</v>
      </c>
      <c r="E4" s="47" t="s">
        <v>8</v>
      </c>
      <c r="F4" s="48"/>
      <c r="G4" s="1" t="s">
        <v>10</v>
      </c>
      <c r="H4" s="1" t="s">
        <v>11</v>
      </c>
      <c r="I4" s="1" t="s">
        <v>12</v>
      </c>
      <c r="J4" s="6">
        <v>13668008298</v>
      </c>
    </row>
    <row r="5" spans="1:10" ht="26.1" customHeight="1">
      <c r="A5" s="58" t="s">
        <v>13</v>
      </c>
      <c r="B5" s="47" t="s">
        <v>14</v>
      </c>
      <c r="C5" s="48"/>
      <c r="D5" s="47" t="s">
        <v>15</v>
      </c>
      <c r="E5" s="48"/>
      <c r="F5" s="47" t="s">
        <v>16</v>
      </c>
      <c r="G5" s="48"/>
      <c r="H5" s="2" t="s">
        <v>17</v>
      </c>
      <c r="I5" s="2" t="s">
        <v>18</v>
      </c>
      <c r="J5" s="1" t="s">
        <v>19</v>
      </c>
    </row>
    <row r="6" spans="1:10" ht="26.1" customHeight="1">
      <c r="A6" s="59"/>
      <c r="B6" s="47"/>
      <c r="C6" s="48"/>
      <c r="D6" s="47">
        <v>200000</v>
      </c>
      <c r="E6" s="48"/>
      <c r="F6" s="47">
        <v>80000</v>
      </c>
      <c r="G6" s="48"/>
      <c r="H6" s="1">
        <v>40</v>
      </c>
      <c r="I6" s="1">
        <v>10</v>
      </c>
      <c r="J6" s="7">
        <v>4</v>
      </c>
    </row>
    <row r="7" spans="1:10" ht="26.1" customHeight="1">
      <c r="A7" s="60" t="s">
        <v>20</v>
      </c>
      <c r="B7" s="47" t="s">
        <v>21</v>
      </c>
      <c r="C7" s="54"/>
      <c r="D7" s="54"/>
      <c r="E7" s="54"/>
      <c r="F7" s="48"/>
      <c r="G7" s="47" t="s">
        <v>22</v>
      </c>
      <c r="H7" s="54"/>
      <c r="I7" s="54"/>
      <c r="J7" s="48"/>
    </row>
    <row r="8" spans="1:10" ht="90.95" customHeight="1">
      <c r="A8" s="60"/>
      <c r="B8" s="47" t="s">
        <v>159</v>
      </c>
      <c r="C8" s="54"/>
      <c r="D8" s="54"/>
      <c r="E8" s="54"/>
      <c r="F8" s="48"/>
      <c r="G8" s="47" t="s">
        <v>160</v>
      </c>
      <c r="H8" s="54"/>
      <c r="I8" s="54"/>
      <c r="J8" s="48"/>
    </row>
    <row r="9" spans="1:10" ht="31.5" customHeight="1">
      <c r="A9" s="60" t="s">
        <v>25</v>
      </c>
      <c r="B9" s="1" t="s">
        <v>26</v>
      </c>
      <c r="C9" s="1" t="s">
        <v>27</v>
      </c>
      <c r="D9" s="1" t="s">
        <v>28</v>
      </c>
      <c r="E9" s="3" t="s">
        <v>29</v>
      </c>
      <c r="F9" s="1" t="s">
        <v>30</v>
      </c>
      <c r="G9" s="1" t="s">
        <v>31</v>
      </c>
      <c r="H9" s="1" t="s">
        <v>32</v>
      </c>
      <c r="I9" s="1" t="s">
        <v>33</v>
      </c>
      <c r="J9" s="1" t="s">
        <v>34</v>
      </c>
    </row>
    <row r="10" spans="1:10" ht="26.1" customHeight="1">
      <c r="A10" s="60"/>
      <c r="B10" s="1" t="s">
        <v>161</v>
      </c>
      <c r="C10" s="4" t="s">
        <v>162</v>
      </c>
      <c r="D10" s="1" t="s">
        <v>39</v>
      </c>
      <c r="E10" s="1" t="s">
        <v>139</v>
      </c>
      <c r="F10" s="1" t="s">
        <v>163</v>
      </c>
      <c r="G10" s="1">
        <v>100</v>
      </c>
      <c r="H10" s="4">
        <v>100</v>
      </c>
      <c r="I10" s="1">
        <v>20</v>
      </c>
      <c r="J10" s="1"/>
    </row>
    <row r="11" spans="1:10" ht="26.1" customHeight="1">
      <c r="A11" s="60"/>
      <c r="B11" s="1" t="s">
        <v>164</v>
      </c>
      <c r="C11" s="4" t="s">
        <v>165</v>
      </c>
      <c r="D11" s="1" t="s">
        <v>150</v>
      </c>
      <c r="E11" s="1" t="s">
        <v>43</v>
      </c>
      <c r="F11" s="1" t="s">
        <v>162</v>
      </c>
      <c r="G11" s="1">
        <v>8</v>
      </c>
      <c r="H11" s="4">
        <v>100</v>
      </c>
      <c r="I11" s="1">
        <v>30</v>
      </c>
      <c r="J11" s="1"/>
    </row>
    <row r="12" spans="1:10" ht="26.1" customHeight="1">
      <c r="A12" s="60"/>
      <c r="B12" s="1" t="s">
        <v>166</v>
      </c>
      <c r="C12" s="4" t="s">
        <v>162</v>
      </c>
      <c r="D12" s="1" t="s">
        <v>167</v>
      </c>
      <c r="E12" s="1" t="s">
        <v>167</v>
      </c>
      <c r="F12" s="1" t="s">
        <v>168</v>
      </c>
      <c r="G12" s="1" t="s">
        <v>168</v>
      </c>
      <c r="H12" s="4">
        <v>100</v>
      </c>
      <c r="I12" s="1">
        <v>20</v>
      </c>
      <c r="J12" s="1"/>
    </row>
    <row r="13" spans="1:10" ht="26.1" customHeight="1">
      <c r="A13" s="60"/>
      <c r="B13" s="1" t="s">
        <v>169</v>
      </c>
      <c r="C13" s="4" t="s">
        <v>162</v>
      </c>
      <c r="D13" s="1" t="s">
        <v>39</v>
      </c>
      <c r="E13" s="1" t="s">
        <v>45</v>
      </c>
      <c r="F13" s="1" t="s">
        <v>170</v>
      </c>
      <c r="G13" s="1">
        <v>95</v>
      </c>
      <c r="H13" s="4">
        <v>100</v>
      </c>
      <c r="I13" s="1">
        <v>20</v>
      </c>
      <c r="J13" s="1"/>
    </row>
    <row r="14" spans="1:10" ht="26.1" customHeight="1">
      <c r="A14" s="39" t="s">
        <v>46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26.1" customHeight="1">
      <c r="A15" s="32" t="s">
        <v>47</v>
      </c>
      <c r="B15" s="32"/>
      <c r="C15" s="32"/>
      <c r="D15" s="32"/>
      <c r="E15" s="32"/>
      <c r="F15" s="32"/>
      <c r="G15" s="32"/>
      <c r="H15" s="32"/>
      <c r="I15" s="32"/>
      <c r="J15" s="32"/>
    </row>
  </sheetData>
  <mergeCells count="20">
    <mergeCell ref="A1:J1"/>
    <mergeCell ref="A2:J2"/>
    <mergeCell ref="B3:F3"/>
    <mergeCell ref="B4:C4"/>
    <mergeCell ref="E4:F4"/>
    <mergeCell ref="A15:J15"/>
    <mergeCell ref="A5:A6"/>
    <mergeCell ref="A7:A8"/>
    <mergeCell ref="A9:A13"/>
    <mergeCell ref="B7:F7"/>
    <mergeCell ref="G7:J7"/>
    <mergeCell ref="B8:F8"/>
    <mergeCell ref="G8:J8"/>
    <mergeCell ref="A14:J14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13" sqref="B13"/>
    </sheetView>
  </sheetViews>
  <sheetFormatPr defaultColWidth="9" defaultRowHeight="13.5"/>
  <cols>
    <col min="1" max="1" width="12.625" customWidth="1"/>
    <col min="2" max="2" width="25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52.87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20" t="s">
        <v>2</v>
      </c>
      <c r="B3" s="44" t="s">
        <v>48</v>
      </c>
      <c r="C3" s="45"/>
      <c r="D3" s="45"/>
      <c r="E3" s="45"/>
      <c r="F3" s="46"/>
      <c r="G3" s="21" t="s">
        <v>4</v>
      </c>
      <c r="H3" s="21">
        <v>93.62</v>
      </c>
      <c r="I3" s="21" t="s">
        <v>5</v>
      </c>
      <c r="J3" s="21" t="s">
        <v>6</v>
      </c>
    </row>
    <row r="4" spans="1:10" ht="42" customHeight="1">
      <c r="A4" s="20" t="s">
        <v>7</v>
      </c>
      <c r="B4" s="44" t="s">
        <v>8</v>
      </c>
      <c r="C4" s="46"/>
      <c r="D4" s="1" t="s">
        <v>9</v>
      </c>
      <c r="E4" s="47" t="s">
        <v>8</v>
      </c>
      <c r="F4" s="48"/>
      <c r="G4" s="1" t="s">
        <v>10</v>
      </c>
      <c r="H4" s="1" t="s">
        <v>11</v>
      </c>
      <c r="I4" s="1" t="s">
        <v>12</v>
      </c>
      <c r="J4" s="1">
        <v>13668008298</v>
      </c>
    </row>
    <row r="5" spans="1:10" ht="26.1" customHeight="1">
      <c r="A5" s="33" t="s">
        <v>13</v>
      </c>
      <c r="B5" s="44" t="s">
        <v>14</v>
      </c>
      <c r="C5" s="46"/>
      <c r="D5" s="47" t="s">
        <v>15</v>
      </c>
      <c r="E5" s="48"/>
      <c r="F5" s="47" t="s">
        <v>16</v>
      </c>
      <c r="G5" s="48"/>
      <c r="H5" s="2" t="s">
        <v>17</v>
      </c>
      <c r="I5" s="2" t="s">
        <v>18</v>
      </c>
      <c r="J5" s="1" t="s">
        <v>19</v>
      </c>
    </row>
    <row r="6" spans="1:10" ht="26.1" customHeight="1">
      <c r="A6" s="34"/>
      <c r="B6" s="44">
        <v>42000</v>
      </c>
      <c r="C6" s="46"/>
      <c r="D6" s="47"/>
      <c r="E6" s="48"/>
      <c r="F6" s="44">
        <v>15200</v>
      </c>
      <c r="G6" s="46"/>
      <c r="H6" s="26">
        <f>F6/B6*100</f>
        <v>36.190476190476197</v>
      </c>
      <c r="I6" s="30">
        <v>10</v>
      </c>
      <c r="J6" s="26">
        <f>I6*H6*0.01</f>
        <v>3.61904761904762</v>
      </c>
    </row>
    <row r="7" spans="1:10" ht="26.1" customHeight="1">
      <c r="A7" s="35" t="s">
        <v>20</v>
      </c>
      <c r="B7" s="44" t="s">
        <v>21</v>
      </c>
      <c r="C7" s="45"/>
      <c r="D7" s="45"/>
      <c r="E7" s="45"/>
      <c r="F7" s="46"/>
      <c r="G7" s="44" t="s">
        <v>22</v>
      </c>
      <c r="H7" s="45"/>
      <c r="I7" s="45"/>
      <c r="J7" s="46"/>
    </row>
    <row r="8" spans="1:10" ht="90.95" customHeight="1">
      <c r="A8" s="35"/>
      <c r="B8" s="44" t="s">
        <v>49</v>
      </c>
      <c r="C8" s="45"/>
      <c r="D8" s="45"/>
      <c r="E8" s="45"/>
      <c r="F8" s="46"/>
      <c r="G8" s="44" t="s">
        <v>50</v>
      </c>
      <c r="H8" s="45"/>
      <c r="I8" s="45"/>
      <c r="J8" s="46"/>
    </row>
    <row r="9" spans="1:10" ht="31.5" customHeight="1">
      <c r="A9" s="35" t="s">
        <v>25</v>
      </c>
      <c r="B9" s="21" t="s">
        <v>26</v>
      </c>
      <c r="C9" s="21" t="s">
        <v>27</v>
      </c>
      <c r="D9" s="21" t="s">
        <v>28</v>
      </c>
      <c r="E9" s="3" t="s">
        <v>29</v>
      </c>
      <c r="F9" s="21" t="s">
        <v>30</v>
      </c>
      <c r="G9" s="21" t="s">
        <v>31</v>
      </c>
      <c r="H9" s="21" t="s">
        <v>32</v>
      </c>
      <c r="I9" s="21" t="s">
        <v>33</v>
      </c>
      <c r="J9" s="21" t="s">
        <v>34</v>
      </c>
    </row>
    <row r="10" spans="1:10" ht="26.1" customHeight="1">
      <c r="A10" s="35"/>
      <c r="B10" s="21" t="s">
        <v>35</v>
      </c>
      <c r="C10" s="21">
        <v>20</v>
      </c>
      <c r="D10" s="21" t="s">
        <v>36</v>
      </c>
      <c r="E10" s="21" t="s">
        <v>37</v>
      </c>
      <c r="F10" s="21">
        <v>7</v>
      </c>
      <c r="G10" s="21">
        <v>7</v>
      </c>
      <c r="H10" s="21">
        <v>100</v>
      </c>
      <c r="I10" s="21">
        <f t="shared" ref="I10:I14" si="0">C10*H10*0.01</f>
        <v>20</v>
      </c>
      <c r="J10" s="21"/>
    </row>
    <row r="11" spans="1:10" ht="26.1" customHeight="1">
      <c r="A11" s="35"/>
      <c r="B11" s="21" t="s">
        <v>51</v>
      </c>
      <c r="C11" s="21">
        <v>20</v>
      </c>
      <c r="D11" s="21" t="s">
        <v>39</v>
      </c>
      <c r="E11" s="21" t="s">
        <v>37</v>
      </c>
      <c r="F11" s="21">
        <v>100</v>
      </c>
      <c r="G11" s="21">
        <v>100</v>
      </c>
      <c r="H11" s="21">
        <v>100</v>
      </c>
      <c r="I11" s="21">
        <f t="shared" si="0"/>
        <v>20</v>
      </c>
      <c r="J11" s="21"/>
    </row>
    <row r="12" spans="1:10" ht="26.1" customHeight="1">
      <c r="A12" s="35"/>
      <c r="B12" s="21" t="s">
        <v>52</v>
      </c>
      <c r="C12" s="21">
        <v>20</v>
      </c>
      <c r="D12" s="21" t="s">
        <v>39</v>
      </c>
      <c r="E12" s="21" t="s">
        <v>37</v>
      </c>
      <c r="F12" s="21">
        <v>100</v>
      </c>
      <c r="G12" s="21">
        <v>100</v>
      </c>
      <c r="H12" s="21">
        <v>100</v>
      </c>
      <c r="I12" s="21">
        <f t="shared" si="0"/>
        <v>20</v>
      </c>
      <c r="J12" s="21"/>
    </row>
    <row r="13" spans="1:10" ht="62.25" customHeight="1">
      <c r="A13" s="35"/>
      <c r="B13" s="21" t="s">
        <v>53</v>
      </c>
      <c r="C13" s="21">
        <v>20</v>
      </c>
      <c r="D13" s="27" t="s">
        <v>42</v>
      </c>
      <c r="E13" s="21" t="s">
        <v>43</v>
      </c>
      <c r="F13" s="28">
        <v>6000</v>
      </c>
      <c r="G13" s="29">
        <v>2000</v>
      </c>
      <c r="H13" s="21">
        <v>100</v>
      </c>
      <c r="I13" s="21">
        <f t="shared" si="0"/>
        <v>20</v>
      </c>
      <c r="J13" s="21" t="s">
        <v>54</v>
      </c>
    </row>
    <row r="14" spans="1:10" ht="26.1" customHeight="1">
      <c r="A14" s="35"/>
      <c r="B14" s="21" t="s">
        <v>44</v>
      </c>
      <c r="C14" s="21">
        <v>10</v>
      </c>
      <c r="D14" s="21" t="s">
        <v>39</v>
      </c>
      <c r="E14" s="21" t="s">
        <v>45</v>
      </c>
      <c r="F14" s="28">
        <v>90</v>
      </c>
      <c r="G14" s="28">
        <v>95</v>
      </c>
      <c r="H14" s="21">
        <v>100</v>
      </c>
      <c r="I14" s="21">
        <f t="shared" si="0"/>
        <v>10</v>
      </c>
      <c r="J14" s="21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I12" sqref="I12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29.12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3" customHeight="1">
      <c r="A3" s="20" t="s">
        <v>2</v>
      </c>
      <c r="B3" s="36" t="s">
        <v>55</v>
      </c>
      <c r="C3" s="37"/>
      <c r="D3" s="37"/>
      <c r="E3" s="37"/>
      <c r="F3" s="38"/>
      <c r="G3" s="20" t="s">
        <v>4</v>
      </c>
      <c r="H3" s="21">
        <v>100</v>
      </c>
      <c r="I3" s="20" t="s">
        <v>5</v>
      </c>
      <c r="J3" s="21" t="s">
        <v>6</v>
      </c>
    </row>
    <row r="4" spans="1:10" ht="62.25" customHeight="1">
      <c r="A4" s="20" t="s">
        <v>7</v>
      </c>
      <c r="B4" s="36" t="s">
        <v>8</v>
      </c>
      <c r="C4" s="38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26.1" customHeight="1">
      <c r="A5" s="33" t="s">
        <v>13</v>
      </c>
      <c r="B5" s="36" t="s">
        <v>14</v>
      </c>
      <c r="C5" s="38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34"/>
      <c r="B6" s="36">
        <v>20000</v>
      </c>
      <c r="C6" s="38"/>
      <c r="D6" s="40"/>
      <c r="E6" s="41"/>
      <c r="F6" s="36">
        <v>20000</v>
      </c>
      <c r="G6" s="38"/>
      <c r="H6" s="22">
        <f>F6/B6*100</f>
        <v>100</v>
      </c>
      <c r="I6" s="25">
        <v>10</v>
      </c>
      <c r="J6" s="22">
        <f>I6*H6*0.01</f>
        <v>10</v>
      </c>
    </row>
    <row r="7" spans="1:10" ht="26.1" customHeight="1">
      <c r="A7" s="35" t="s">
        <v>20</v>
      </c>
      <c r="B7" s="36" t="s">
        <v>21</v>
      </c>
      <c r="C7" s="37"/>
      <c r="D7" s="37"/>
      <c r="E7" s="37"/>
      <c r="F7" s="38"/>
      <c r="G7" s="36" t="s">
        <v>22</v>
      </c>
      <c r="H7" s="37"/>
      <c r="I7" s="37"/>
      <c r="J7" s="38"/>
    </row>
    <row r="8" spans="1:10" ht="90.95" customHeight="1">
      <c r="A8" s="35"/>
      <c r="B8" s="36" t="s">
        <v>56</v>
      </c>
      <c r="C8" s="37"/>
      <c r="D8" s="37"/>
      <c r="E8" s="37"/>
      <c r="F8" s="38"/>
      <c r="G8" s="36" t="s">
        <v>57</v>
      </c>
      <c r="H8" s="37"/>
      <c r="I8" s="37"/>
      <c r="J8" s="38"/>
    </row>
    <row r="9" spans="1:10" ht="31.5" customHeight="1">
      <c r="A9" s="35" t="s">
        <v>25</v>
      </c>
      <c r="B9" s="20" t="s">
        <v>26</v>
      </c>
      <c r="C9" s="20" t="s">
        <v>27</v>
      </c>
      <c r="D9" s="20" t="s">
        <v>28</v>
      </c>
      <c r="E9" s="13" t="s">
        <v>29</v>
      </c>
      <c r="F9" s="20" t="s">
        <v>30</v>
      </c>
      <c r="G9" s="20" t="s">
        <v>31</v>
      </c>
      <c r="H9" s="20" t="s">
        <v>32</v>
      </c>
      <c r="I9" s="20" t="s">
        <v>33</v>
      </c>
      <c r="J9" s="20" t="s">
        <v>34</v>
      </c>
    </row>
    <row r="10" spans="1:10" ht="26.1" customHeight="1">
      <c r="A10" s="35"/>
      <c r="B10" s="20" t="s">
        <v>58</v>
      </c>
      <c r="C10" s="20">
        <v>20</v>
      </c>
      <c r="D10" s="23" t="s">
        <v>59</v>
      </c>
      <c r="E10" s="23" t="s">
        <v>45</v>
      </c>
      <c r="F10" s="21">
        <v>2</v>
      </c>
      <c r="G10" s="21">
        <v>2</v>
      </c>
      <c r="H10" s="20">
        <v>100</v>
      </c>
      <c r="I10" s="20">
        <f t="shared" ref="I10:I14" si="0">C10*H10*0.01</f>
        <v>20</v>
      </c>
      <c r="J10" s="20"/>
    </row>
    <row r="11" spans="1:10" ht="26.1" customHeight="1">
      <c r="A11" s="35"/>
      <c r="B11" s="20" t="s">
        <v>60</v>
      </c>
      <c r="C11" s="20">
        <v>20</v>
      </c>
      <c r="D11" s="23" t="s">
        <v>39</v>
      </c>
      <c r="E11" s="23" t="s">
        <v>37</v>
      </c>
      <c r="F11" s="21">
        <v>100</v>
      </c>
      <c r="G11" s="21">
        <v>100</v>
      </c>
      <c r="H11" s="20">
        <v>100</v>
      </c>
      <c r="I11" s="20">
        <f t="shared" si="0"/>
        <v>20</v>
      </c>
      <c r="J11" s="20"/>
    </row>
    <row r="12" spans="1:10" ht="26.1" customHeight="1">
      <c r="A12" s="35"/>
      <c r="B12" s="20" t="s">
        <v>61</v>
      </c>
      <c r="C12" s="20">
        <v>20</v>
      </c>
      <c r="D12" s="23" t="s">
        <v>39</v>
      </c>
      <c r="E12" s="23" t="s">
        <v>37</v>
      </c>
      <c r="F12" s="21">
        <v>100</v>
      </c>
      <c r="G12" s="21">
        <v>100</v>
      </c>
      <c r="H12" s="20">
        <v>100</v>
      </c>
      <c r="I12" s="20">
        <f t="shared" si="0"/>
        <v>20</v>
      </c>
      <c r="J12" s="20"/>
    </row>
    <row r="13" spans="1:10" ht="26.1" customHeight="1">
      <c r="A13" s="35"/>
      <c r="B13" s="20" t="s">
        <v>62</v>
      </c>
      <c r="C13" s="20">
        <v>20</v>
      </c>
      <c r="D13" s="23" t="s">
        <v>63</v>
      </c>
      <c r="E13" s="23" t="s">
        <v>43</v>
      </c>
      <c r="F13" s="24">
        <v>10000</v>
      </c>
      <c r="G13" s="24">
        <v>10000</v>
      </c>
      <c r="H13" s="20">
        <v>100</v>
      </c>
      <c r="I13" s="20">
        <f t="shared" si="0"/>
        <v>20</v>
      </c>
      <c r="J13" s="20"/>
    </row>
    <row r="14" spans="1:10" ht="26.1" customHeight="1">
      <c r="A14" s="35"/>
      <c r="B14" s="20" t="s">
        <v>64</v>
      </c>
      <c r="C14" s="20">
        <v>10</v>
      </c>
      <c r="D14" s="23" t="s">
        <v>65</v>
      </c>
      <c r="E14" s="23" t="s">
        <v>43</v>
      </c>
      <c r="F14" s="24">
        <v>0</v>
      </c>
      <c r="G14" s="24">
        <v>0</v>
      </c>
      <c r="H14" s="20">
        <v>100</v>
      </c>
      <c r="I14" s="20">
        <f t="shared" si="0"/>
        <v>10</v>
      </c>
      <c r="J14" s="20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J13" sqref="J13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35.87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20" t="s">
        <v>2</v>
      </c>
      <c r="B3" s="36" t="s">
        <v>66</v>
      </c>
      <c r="C3" s="37"/>
      <c r="D3" s="37"/>
      <c r="E3" s="37"/>
      <c r="F3" s="38"/>
      <c r="G3" s="20" t="s">
        <v>4</v>
      </c>
      <c r="H3" s="21">
        <v>93.52</v>
      </c>
      <c r="I3" s="20" t="s">
        <v>5</v>
      </c>
      <c r="J3" s="21" t="s">
        <v>6</v>
      </c>
    </row>
    <row r="4" spans="1:10" ht="43.5" customHeight="1">
      <c r="A4" s="20" t="s">
        <v>7</v>
      </c>
      <c r="B4" s="36" t="s">
        <v>8</v>
      </c>
      <c r="C4" s="38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26.1" customHeight="1">
      <c r="A5" s="33" t="s">
        <v>13</v>
      </c>
      <c r="B5" s="36" t="s">
        <v>14</v>
      </c>
      <c r="C5" s="38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34"/>
      <c r="B6" s="36">
        <v>63000</v>
      </c>
      <c r="C6" s="38"/>
      <c r="D6" s="40"/>
      <c r="E6" s="41"/>
      <c r="F6" s="36">
        <v>22200</v>
      </c>
      <c r="G6" s="38"/>
      <c r="H6" s="22">
        <f>F6/B6*100</f>
        <v>35.238095238095198</v>
      </c>
      <c r="I6" s="25">
        <v>10</v>
      </c>
      <c r="J6" s="22">
        <f>I6*H6*0.01</f>
        <v>3.5238095238095202</v>
      </c>
    </row>
    <row r="7" spans="1:10" ht="26.1" customHeight="1">
      <c r="A7" s="35" t="s">
        <v>20</v>
      </c>
      <c r="B7" s="36" t="s">
        <v>21</v>
      </c>
      <c r="C7" s="37"/>
      <c r="D7" s="37"/>
      <c r="E7" s="37"/>
      <c r="F7" s="38"/>
      <c r="G7" s="36" t="s">
        <v>22</v>
      </c>
      <c r="H7" s="37"/>
      <c r="I7" s="37"/>
      <c r="J7" s="38"/>
    </row>
    <row r="8" spans="1:10" ht="90.95" customHeight="1">
      <c r="A8" s="35"/>
      <c r="B8" s="36" t="s">
        <v>67</v>
      </c>
      <c r="C8" s="37"/>
      <c r="D8" s="37"/>
      <c r="E8" s="37"/>
      <c r="F8" s="38"/>
      <c r="G8" s="36" t="s">
        <v>68</v>
      </c>
      <c r="H8" s="37"/>
      <c r="I8" s="37"/>
      <c r="J8" s="38"/>
    </row>
    <row r="9" spans="1:10" ht="31.5" customHeight="1">
      <c r="A9" s="35" t="s">
        <v>25</v>
      </c>
      <c r="B9" s="20" t="s">
        <v>26</v>
      </c>
      <c r="C9" s="20" t="s">
        <v>27</v>
      </c>
      <c r="D9" s="20" t="s">
        <v>28</v>
      </c>
      <c r="E9" s="13" t="s">
        <v>29</v>
      </c>
      <c r="F9" s="20" t="s">
        <v>30</v>
      </c>
      <c r="G9" s="20" t="s">
        <v>31</v>
      </c>
      <c r="H9" s="20" t="s">
        <v>32</v>
      </c>
      <c r="I9" s="20" t="s">
        <v>33</v>
      </c>
      <c r="J9" s="20" t="s">
        <v>34</v>
      </c>
    </row>
    <row r="10" spans="1:10" ht="26.1" customHeight="1">
      <c r="A10" s="35"/>
      <c r="B10" s="20" t="s">
        <v>35</v>
      </c>
      <c r="C10" s="20">
        <v>20</v>
      </c>
      <c r="D10" s="23" t="s">
        <v>36</v>
      </c>
      <c r="E10" s="23" t="s">
        <v>37</v>
      </c>
      <c r="F10" s="21">
        <v>7</v>
      </c>
      <c r="G10" s="21">
        <v>7</v>
      </c>
      <c r="H10" s="20">
        <v>100</v>
      </c>
      <c r="I10" s="20">
        <f t="shared" ref="I10:I14" si="0">C10*H10*0.01</f>
        <v>20</v>
      </c>
      <c r="J10" s="20"/>
    </row>
    <row r="11" spans="1:10" ht="26.1" customHeight="1">
      <c r="A11" s="35"/>
      <c r="B11" s="20" t="s">
        <v>38</v>
      </c>
      <c r="C11" s="20">
        <v>20</v>
      </c>
      <c r="D11" s="23" t="s">
        <v>39</v>
      </c>
      <c r="E11" s="23" t="s">
        <v>37</v>
      </c>
      <c r="F11" s="21">
        <v>100</v>
      </c>
      <c r="G11" s="21">
        <v>100</v>
      </c>
      <c r="H11" s="20">
        <v>100</v>
      </c>
      <c r="I11" s="20">
        <f t="shared" si="0"/>
        <v>20</v>
      </c>
      <c r="J11" s="20"/>
    </row>
    <row r="12" spans="1:10" ht="26.1" customHeight="1">
      <c r="A12" s="35"/>
      <c r="B12" s="20" t="s">
        <v>69</v>
      </c>
      <c r="C12" s="20">
        <v>20</v>
      </c>
      <c r="D12" s="23" t="s">
        <v>39</v>
      </c>
      <c r="E12" s="23" t="s">
        <v>37</v>
      </c>
      <c r="F12" s="21">
        <v>100</v>
      </c>
      <c r="G12" s="21">
        <v>100</v>
      </c>
      <c r="H12" s="20">
        <v>100</v>
      </c>
      <c r="I12" s="20">
        <f t="shared" si="0"/>
        <v>20</v>
      </c>
      <c r="J12" s="20"/>
    </row>
    <row r="13" spans="1:10" ht="74.25" customHeight="1">
      <c r="A13" s="35"/>
      <c r="B13" s="20" t="s">
        <v>70</v>
      </c>
      <c r="C13" s="20">
        <v>20</v>
      </c>
      <c r="D13" s="23" t="s">
        <v>42</v>
      </c>
      <c r="E13" s="23" t="s">
        <v>43</v>
      </c>
      <c r="F13" s="24">
        <v>9000</v>
      </c>
      <c r="G13" s="24">
        <v>3000</v>
      </c>
      <c r="H13" s="20">
        <v>100</v>
      </c>
      <c r="I13" s="20">
        <f t="shared" si="0"/>
        <v>20</v>
      </c>
      <c r="J13" s="20" t="s">
        <v>71</v>
      </c>
    </row>
    <row r="14" spans="1:10" ht="26.1" customHeight="1">
      <c r="A14" s="35"/>
      <c r="B14" s="20" t="s">
        <v>44</v>
      </c>
      <c r="C14" s="20">
        <v>10</v>
      </c>
      <c r="D14" s="23" t="s">
        <v>39</v>
      </c>
      <c r="E14" s="23" t="s">
        <v>45</v>
      </c>
      <c r="F14" s="24">
        <v>90</v>
      </c>
      <c r="G14" s="24">
        <v>95</v>
      </c>
      <c r="H14" s="20">
        <v>100</v>
      </c>
      <c r="I14" s="20">
        <f t="shared" si="0"/>
        <v>10</v>
      </c>
      <c r="J14" s="20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G8" sqref="G8:J8"/>
    </sheetView>
  </sheetViews>
  <sheetFormatPr defaultColWidth="9" defaultRowHeight="13.5"/>
  <cols>
    <col min="1" max="1" width="17.5" customWidth="1"/>
    <col min="2" max="2" width="25.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18.2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20" t="s">
        <v>2</v>
      </c>
      <c r="B3" s="36" t="s">
        <v>72</v>
      </c>
      <c r="C3" s="37"/>
      <c r="D3" s="37"/>
      <c r="E3" s="37"/>
      <c r="F3" s="38"/>
      <c r="G3" s="20" t="s">
        <v>4</v>
      </c>
      <c r="H3" s="21">
        <v>98.07</v>
      </c>
      <c r="I3" s="20" t="s">
        <v>5</v>
      </c>
      <c r="J3" s="21" t="s">
        <v>6</v>
      </c>
    </row>
    <row r="4" spans="1:10" ht="56.25" customHeight="1">
      <c r="A4" s="20" t="s">
        <v>7</v>
      </c>
      <c r="B4" s="36" t="s">
        <v>8</v>
      </c>
      <c r="C4" s="38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26.1" customHeight="1">
      <c r="A5" s="33" t="s">
        <v>13</v>
      </c>
      <c r="B5" s="36" t="s">
        <v>14</v>
      </c>
      <c r="C5" s="38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34"/>
      <c r="B6" s="36">
        <v>20700</v>
      </c>
      <c r="C6" s="38"/>
      <c r="D6" s="40"/>
      <c r="E6" s="41"/>
      <c r="F6" s="36">
        <v>16700</v>
      </c>
      <c r="G6" s="38"/>
      <c r="H6" s="22">
        <f>F6/B6*100</f>
        <v>80.676328502415501</v>
      </c>
      <c r="I6" s="25">
        <v>10</v>
      </c>
      <c r="J6" s="22">
        <f>I6*H6*0.01</f>
        <v>8.0676328502415497</v>
      </c>
    </row>
    <row r="7" spans="1:10" ht="26.1" customHeight="1">
      <c r="A7" s="35" t="s">
        <v>20</v>
      </c>
      <c r="B7" s="36" t="s">
        <v>21</v>
      </c>
      <c r="C7" s="37"/>
      <c r="D7" s="37"/>
      <c r="E7" s="37"/>
      <c r="F7" s="38"/>
      <c r="G7" s="36" t="s">
        <v>22</v>
      </c>
      <c r="H7" s="37"/>
      <c r="I7" s="37"/>
      <c r="J7" s="38"/>
    </row>
    <row r="8" spans="1:10" ht="90.95" customHeight="1">
      <c r="A8" s="35"/>
      <c r="B8" s="36" t="s">
        <v>73</v>
      </c>
      <c r="C8" s="37"/>
      <c r="D8" s="37"/>
      <c r="E8" s="37"/>
      <c r="F8" s="38"/>
      <c r="G8" s="36" t="s">
        <v>74</v>
      </c>
      <c r="H8" s="37"/>
      <c r="I8" s="37"/>
      <c r="J8" s="38"/>
    </row>
    <row r="9" spans="1:10" ht="31.5" customHeight="1">
      <c r="A9" s="35" t="s">
        <v>25</v>
      </c>
      <c r="B9" s="20" t="s">
        <v>26</v>
      </c>
      <c r="C9" s="20" t="s">
        <v>27</v>
      </c>
      <c r="D9" s="20" t="s">
        <v>28</v>
      </c>
      <c r="E9" s="13" t="s">
        <v>29</v>
      </c>
      <c r="F9" s="20" t="s">
        <v>30</v>
      </c>
      <c r="G9" s="20" t="s">
        <v>31</v>
      </c>
      <c r="H9" s="20" t="s">
        <v>32</v>
      </c>
      <c r="I9" s="20" t="s">
        <v>33</v>
      </c>
      <c r="J9" s="20" t="s">
        <v>34</v>
      </c>
    </row>
    <row r="10" spans="1:10" ht="26.1" customHeight="1">
      <c r="A10" s="35"/>
      <c r="B10" s="20" t="s">
        <v>75</v>
      </c>
      <c r="C10" s="20">
        <v>20</v>
      </c>
      <c r="D10" s="23" t="s">
        <v>76</v>
      </c>
      <c r="E10" s="23" t="s">
        <v>43</v>
      </c>
      <c r="F10" s="21">
        <v>3</v>
      </c>
      <c r="G10" s="21">
        <v>3</v>
      </c>
      <c r="H10" s="20">
        <v>100</v>
      </c>
      <c r="I10" s="20">
        <f t="shared" ref="I10:I14" si="0">C10*H10*0.01</f>
        <v>20</v>
      </c>
      <c r="J10" s="20"/>
    </row>
    <row r="11" spans="1:10" ht="26.1" customHeight="1">
      <c r="A11" s="35"/>
      <c r="B11" s="20" t="s">
        <v>38</v>
      </c>
      <c r="C11" s="20">
        <v>20</v>
      </c>
      <c r="D11" s="23" t="s">
        <v>39</v>
      </c>
      <c r="E11" s="23" t="s">
        <v>37</v>
      </c>
      <c r="F11" s="21">
        <v>100</v>
      </c>
      <c r="G11" s="21">
        <v>100</v>
      </c>
      <c r="H11" s="20">
        <v>100</v>
      </c>
      <c r="I11" s="20">
        <f t="shared" si="0"/>
        <v>20</v>
      </c>
      <c r="J11" s="20"/>
    </row>
    <row r="12" spans="1:10" ht="26.1" customHeight="1">
      <c r="A12" s="35"/>
      <c r="B12" s="20" t="s">
        <v>40</v>
      </c>
      <c r="C12" s="20">
        <v>20</v>
      </c>
      <c r="D12" s="23" t="s">
        <v>39</v>
      </c>
      <c r="E12" s="23" t="s">
        <v>37</v>
      </c>
      <c r="F12" s="21">
        <v>100</v>
      </c>
      <c r="G12" s="21">
        <v>100</v>
      </c>
      <c r="H12" s="20">
        <v>100</v>
      </c>
      <c r="I12" s="20">
        <f t="shared" si="0"/>
        <v>20</v>
      </c>
      <c r="J12" s="20"/>
    </row>
    <row r="13" spans="1:10" ht="26.1" customHeight="1">
      <c r="A13" s="35"/>
      <c r="B13" s="20" t="s">
        <v>77</v>
      </c>
      <c r="C13" s="20">
        <v>20</v>
      </c>
      <c r="D13" s="23" t="s">
        <v>78</v>
      </c>
      <c r="E13" s="23" t="s">
        <v>43</v>
      </c>
      <c r="F13" s="24">
        <v>576</v>
      </c>
      <c r="G13" s="24">
        <v>576</v>
      </c>
      <c r="H13" s="20">
        <v>100</v>
      </c>
      <c r="I13" s="20">
        <f t="shared" si="0"/>
        <v>20</v>
      </c>
      <c r="J13" s="20"/>
    </row>
    <row r="14" spans="1:10" ht="26.1" customHeight="1">
      <c r="A14" s="35"/>
      <c r="B14" s="20" t="s">
        <v>79</v>
      </c>
      <c r="C14" s="20">
        <v>10</v>
      </c>
      <c r="D14" s="23" t="s">
        <v>39</v>
      </c>
      <c r="E14" s="23" t="s">
        <v>45</v>
      </c>
      <c r="F14" s="24">
        <v>90</v>
      </c>
      <c r="G14" s="24">
        <v>95</v>
      </c>
      <c r="H14" s="20">
        <v>100</v>
      </c>
      <c r="I14" s="20">
        <f t="shared" si="0"/>
        <v>10</v>
      </c>
      <c r="J14" s="20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G8" sqref="G8:J8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6.75" customWidth="1"/>
    <col min="7" max="7" width="13.375" customWidth="1"/>
    <col min="8" max="9" width="12.625" customWidth="1"/>
    <col min="10" max="10" width="19.12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20" t="s">
        <v>2</v>
      </c>
      <c r="B3" s="36" t="s">
        <v>80</v>
      </c>
      <c r="C3" s="37"/>
      <c r="D3" s="37"/>
      <c r="E3" s="37"/>
      <c r="F3" s="38"/>
      <c r="G3" s="20" t="s">
        <v>4</v>
      </c>
      <c r="H3" s="21">
        <v>94.4</v>
      </c>
      <c r="I3" s="20" t="s">
        <v>5</v>
      </c>
      <c r="J3" s="21" t="s">
        <v>6</v>
      </c>
    </row>
    <row r="4" spans="1:10" ht="48" customHeight="1">
      <c r="A4" s="20" t="s">
        <v>7</v>
      </c>
      <c r="B4" s="36" t="s">
        <v>8</v>
      </c>
      <c r="C4" s="38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26.1" customHeight="1">
      <c r="A5" s="33" t="s">
        <v>13</v>
      </c>
      <c r="B5" s="36" t="s">
        <v>14</v>
      </c>
      <c r="C5" s="38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34"/>
      <c r="B6" s="36">
        <v>30000</v>
      </c>
      <c r="C6" s="38"/>
      <c r="D6" s="40"/>
      <c r="E6" s="41"/>
      <c r="F6" s="36">
        <v>13200</v>
      </c>
      <c r="G6" s="38"/>
      <c r="H6" s="22">
        <f>F6/B6*100</f>
        <v>44</v>
      </c>
      <c r="I6" s="25">
        <v>10</v>
      </c>
      <c r="J6" s="22">
        <f>I6*H6*0.01</f>
        <v>4.4000000000000004</v>
      </c>
    </row>
    <row r="7" spans="1:10" ht="26.1" customHeight="1">
      <c r="A7" s="35" t="s">
        <v>20</v>
      </c>
      <c r="B7" s="36" t="s">
        <v>21</v>
      </c>
      <c r="C7" s="37"/>
      <c r="D7" s="37"/>
      <c r="E7" s="37"/>
      <c r="F7" s="38"/>
      <c r="G7" s="36" t="s">
        <v>22</v>
      </c>
      <c r="H7" s="37"/>
      <c r="I7" s="37"/>
      <c r="J7" s="38"/>
    </row>
    <row r="8" spans="1:10" ht="90.95" customHeight="1">
      <c r="A8" s="35"/>
      <c r="B8" s="36" t="s">
        <v>81</v>
      </c>
      <c r="C8" s="37"/>
      <c r="D8" s="37"/>
      <c r="E8" s="37"/>
      <c r="F8" s="38"/>
      <c r="G8" s="36" t="s">
        <v>82</v>
      </c>
      <c r="H8" s="37"/>
      <c r="I8" s="37"/>
      <c r="J8" s="38"/>
    </row>
    <row r="9" spans="1:10" ht="31.5" customHeight="1">
      <c r="A9" s="33" t="s">
        <v>25</v>
      </c>
      <c r="B9" s="20" t="s">
        <v>26</v>
      </c>
      <c r="C9" s="20" t="s">
        <v>27</v>
      </c>
      <c r="D9" s="20" t="s">
        <v>28</v>
      </c>
      <c r="E9" s="13" t="s">
        <v>29</v>
      </c>
      <c r="F9" s="20" t="s">
        <v>30</v>
      </c>
      <c r="G9" s="20" t="s">
        <v>31</v>
      </c>
      <c r="H9" s="20" t="s">
        <v>32</v>
      </c>
      <c r="I9" s="20" t="s">
        <v>33</v>
      </c>
      <c r="J9" s="20" t="s">
        <v>34</v>
      </c>
    </row>
    <row r="10" spans="1:10" ht="26.1" customHeight="1">
      <c r="A10" s="49"/>
      <c r="B10" s="20" t="s">
        <v>83</v>
      </c>
      <c r="C10" s="20">
        <v>15</v>
      </c>
      <c r="D10" s="23" t="s">
        <v>76</v>
      </c>
      <c r="E10" s="23" t="s">
        <v>43</v>
      </c>
      <c r="F10" s="21">
        <v>5</v>
      </c>
      <c r="G10" s="21">
        <v>5</v>
      </c>
      <c r="H10" s="20">
        <v>100</v>
      </c>
      <c r="I10" s="20">
        <f t="shared" ref="I10:I16" si="0">C10*H10*0.01</f>
        <v>15</v>
      </c>
      <c r="J10" s="20"/>
    </row>
    <row r="11" spans="1:10" ht="26.1" customHeight="1">
      <c r="A11" s="49"/>
      <c r="B11" s="20" t="s">
        <v>84</v>
      </c>
      <c r="C11" s="20">
        <v>15</v>
      </c>
      <c r="D11" s="23" t="s">
        <v>76</v>
      </c>
      <c r="E11" s="23" t="s">
        <v>43</v>
      </c>
      <c r="F11" s="21">
        <v>2</v>
      </c>
      <c r="G11" s="21">
        <v>2</v>
      </c>
      <c r="H11" s="20">
        <v>100</v>
      </c>
      <c r="I11" s="20">
        <f t="shared" si="0"/>
        <v>15</v>
      </c>
      <c r="J11" s="20"/>
    </row>
    <row r="12" spans="1:10" ht="26.1" customHeight="1">
      <c r="A12" s="49"/>
      <c r="B12" s="20" t="s">
        <v>38</v>
      </c>
      <c r="C12" s="20">
        <v>10</v>
      </c>
      <c r="D12" s="23" t="s">
        <v>39</v>
      </c>
      <c r="E12" s="23" t="s">
        <v>37</v>
      </c>
      <c r="F12" s="21">
        <v>100</v>
      </c>
      <c r="G12" s="21">
        <v>100</v>
      </c>
      <c r="H12" s="20">
        <v>100</v>
      </c>
      <c r="I12" s="20">
        <f t="shared" si="0"/>
        <v>10</v>
      </c>
      <c r="J12" s="20"/>
    </row>
    <row r="13" spans="1:10" ht="26.1" customHeight="1">
      <c r="A13" s="49"/>
      <c r="B13" s="20" t="s">
        <v>85</v>
      </c>
      <c r="C13" s="20">
        <v>10</v>
      </c>
      <c r="D13" s="23" t="s">
        <v>39</v>
      </c>
      <c r="E13" s="23" t="s">
        <v>37</v>
      </c>
      <c r="F13" s="21">
        <v>100</v>
      </c>
      <c r="G13" s="21">
        <v>100</v>
      </c>
      <c r="H13" s="20">
        <v>100</v>
      </c>
      <c r="I13" s="20">
        <f t="shared" si="0"/>
        <v>10</v>
      </c>
      <c r="J13" s="20"/>
    </row>
    <row r="14" spans="1:10" ht="26.1" customHeight="1">
      <c r="A14" s="49"/>
      <c r="B14" s="20" t="s">
        <v>86</v>
      </c>
      <c r="C14" s="20">
        <v>15</v>
      </c>
      <c r="D14" s="23" t="s">
        <v>78</v>
      </c>
      <c r="E14" s="23" t="s">
        <v>43</v>
      </c>
      <c r="F14" s="24">
        <v>500</v>
      </c>
      <c r="G14" s="24">
        <v>500</v>
      </c>
      <c r="H14" s="20">
        <v>100</v>
      </c>
      <c r="I14" s="20">
        <f t="shared" si="0"/>
        <v>15</v>
      </c>
      <c r="J14" s="20"/>
    </row>
    <row r="15" spans="1:10" ht="26.1" customHeight="1">
      <c r="A15" s="49"/>
      <c r="B15" s="20" t="s">
        <v>87</v>
      </c>
      <c r="C15" s="20">
        <v>15</v>
      </c>
      <c r="D15" s="23" t="s">
        <v>78</v>
      </c>
      <c r="E15" s="23" t="s">
        <v>43</v>
      </c>
      <c r="F15" s="20">
        <v>300</v>
      </c>
      <c r="G15" s="20">
        <v>300</v>
      </c>
      <c r="H15" s="20">
        <v>100</v>
      </c>
      <c r="I15" s="20">
        <f t="shared" si="0"/>
        <v>15</v>
      </c>
      <c r="J15" s="5"/>
    </row>
    <row r="16" spans="1:10" ht="26.1" customHeight="1">
      <c r="A16" s="34"/>
      <c r="B16" s="20" t="s">
        <v>88</v>
      </c>
      <c r="C16" s="20">
        <v>10</v>
      </c>
      <c r="D16" s="23" t="s">
        <v>39</v>
      </c>
      <c r="E16" s="23" t="s">
        <v>45</v>
      </c>
      <c r="F16" s="24">
        <v>90</v>
      </c>
      <c r="G16" s="24">
        <v>95</v>
      </c>
      <c r="H16" s="20">
        <v>100</v>
      </c>
      <c r="I16" s="20">
        <f t="shared" si="0"/>
        <v>10</v>
      </c>
      <c r="J16" s="5"/>
    </row>
    <row r="17" spans="1:10" ht="26.1" customHeight="1">
      <c r="A17" s="39" t="s">
        <v>46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26.1" customHeight="1">
      <c r="A18" s="32" t="s">
        <v>47</v>
      </c>
      <c r="B18" s="32"/>
      <c r="C18" s="32"/>
      <c r="D18" s="32"/>
      <c r="E18" s="32"/>
      <c r="F18" s="32"/>
      <c r="G18" s="32"/>
      <c r="H18" s="32"/>
      <c r="I18" s="32"/>
      <c r="J18" s="32"/>
    </row>
  </sheetData>
  <mergeCells count="20">
    <mergeCell ref="A1:J1"/>
    <mergeCell ref="A2:J2"/>
    <mergeCell ref="B3:F3"/>
    <mergeCell ref="B4:C4"/>
    <mergeCell ref="E4:F4"/>
    <mergeCell ref="A18:J18"/>
    <mergeCell ref="A5:A6"/>
    <mergeCell ref="A7:A8"/>
    <mergeCell ref="A9:A16"/>
    <mergeCell ref="B7:F7"/>
    <mergeCell ref="G7:J7"/>
    <mergeCell ref="B8:F8"/>
    <mergeCell ref="G8:J8"/>
    <mergeCell ref="A17:J17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K13" sqref="K13"/>
    </sheetView>
  </sheetViews>
  <sheetFormatPr defaultColWidth="9" defaultRowHeight="13.5"/>
  <cols>
    <col min="1" max="1" width="12.625" customWidth="1"/>
    <col min="2" max="2" width="27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43.2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59.25" customHeight="1">
      <c r="A3" s="20" t="s">
        <v>2</v>
      </c>
      <c r="B3" s="36" t="s">
        <v>89</v>
      </c>
      <c r="C3" s="37"/>
      <c r="D3" s="37"/>
      <c r="E3" s="37"/>
      <c r="F3" s="38"/>
      <c r="G3" s="20" t="s">
        <v>4</v>
      </c>
      <c r="H3" s="21">
        <v>93.49</v>
      </c>
      <c r="I3" s="20" t="s">
        <v>5</v>
      </c>
      <c r="J3" s="21" t="s">
        <v>6</v>
      </c>
    </row>
    <row r="4" spans="1:10" ht="48.75" customHeight="1">
      <c r="A4" s="20" t="s">
        <v>7</v>
      </c>
      <c r="B4" s="36" t="s">
        <v>8</v>
      </c>
      <c r="C4" s="38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48.75" customHeight="1">
      <c r="A5" s="33" t="s">
        <v>13</v>
      </c>
      <c r="B5" s="36" t="s">
        <v>14</v>
      </c>
      <c r="C5" s="38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34"/>
      <c r="B6" s="36">
        <v>882000</v>
      </c>
      <c r="C6" s="38"/>
      <c r="D6" s="40">
        <v>389200</v>
      </c>
      <c r="E6" s="41"/>
      <c r="F6" s="36">
        <v>135800</v>
      </c>
      <c r="G6" s="38"/>
      <c r="H6" s="22">
        <f>F6/D6*100</f>
        <v>34.8920863309352</v>
      </c>
      <c r="I6" s="25">
        <v>10</v>
      </c>
      <c r="J6" s="22">
        <f>I6*H6*0.01</f>
        <v>3.4892086330935301</v>
      </c>
    </row>
    <row r="7" spans="1:10" ht="26.1" customHeight="1">
      <c r="A7" s="35" t="s">
        <v>20</v>
      </c>
      <c r="B7" s="36" t="s">
        <v>21</v>
      </c>
      <c r="C7" s="37"/>
      <c r="D7" s="37"/>
      <c r="E7" s="37"/>
      <c r="F7" s="38"/>
      <c r="G7" s="36" t="s">
        <v>22</v>
      </c>
      <c r="H7" s="37"/>
      <c r="I7" s="37"/>
      <c r="J7" s="38"/>
    </row>
    <row r="8" spans="1:10" ht="90.95" customHeight="1">
      <c r="A8" s="35"/>
      <c r="B8" s="36" t="s">
        <v>90</v>
      </c>
      <c r="C8" s="37"/>
      <c r="D8" s="37"/>
      <c r="E8" s="37"/>
      <c r="F8" s="38"/>
      <c r="G8" s="36" t="s">
        <v>91</v>
      </c>
      <c r="H8" s="37"/>
      <c r="I8" s="37"/>
      <c r="J8" s="38"/>
    </row>
    <row r="9" spans="1:10" ht="31.5" customHeight="1">
      <c r="A9" s="33" t="s">
        <v>25</v>
      </c>
      <c r="B9" s="20" t="s">
        <v>26</v>
      </c>
      <c r="C9" s="20" t="s">
        <v>27</v>
      </c>
      <c r="D9" s="20" t="s">
        <v>28</v>
      </c>
      <c r="E9" s="13" t="s">
        <v>29</v>
      </c>
      <c r="F9" s="20" t="s">
        <v>30</v>
      </c>
      <c r="G9" s="20" t="s">
        <v>31</v>
      </c>
      <c r="H9" s="20" t="s">
        <v>32</v>
      </c>
      <c r="I9" s="20" t="s">
        <v>33</v>
      </c>
      <c r="J9" s="20" t="s">
        <v>34</v>
      </c>
    </row>
    <row r="10" spans="1:10" ht="26.1" customHeight="1">
      <c r="A10" s="49"/>
      <c r="B10" s="20" t="s">
        <v>35</v>
      </c>
      <c r="C10" s="20">
        <v>20</v>
      </c>
      <c r="D10" s="23" t="s">
        <v>36</v>
      </c>
      <c r="E10" s="23" t="s">
        <v>43</v>
      </c>
      <c r="F10" s="21">
        <v>7</v>
      </c>
      <c r="G10" s="21">
        <v>7</v>
      </c>
      <c r="H10" s="20">
        <v>100</v>
      </c>
      <c r="I10" s="20">
        <f>C10*H10*0.01</f>
        <v>20</v>
      </c>
      <c r="J10" s="20"/>
    </row>
    <row r="11" spans="1:10" ht="26.1" customHeight="1">
      <c r="A11" s="49"/>
      <c r="B11" s="20" t="s">
        <v>92</v>
      </c>
      <c r="C11" s="20">
        <v>20</v>
      </c>
      <c r="D11" s="23" t="s">
        <v>39</v>
      </c>
      <c r="E11" s="23" t="s">
        <v>37</v>
      </c>
      <c r="F11" s="21">
        <v>100</v>
      </c>
      <c r="G11" s="21">
        <v>100</v>
      </c>
      <c r="H11" s="20">
        <v>100</v>
      </c>
      <c r="I11" s="20">
        <f>C11*H11*0.01</f>
        <v>20</v>
      </c>
      <c r="J11" s="20"/>
    </row>
    <row r="12" spans="1:10" ht="26.1" customHeight="1">
      <c r="A12" s="49"/>
      <c r="B12" s="20" t="s">
        <v>93</v>
      </c>
      <c r="C12" s="20">
        <v>20</v>
      </c>
      <c r="D12" s="23" t="s">
        <v>39</v>
      </c>
      <c r="E12" s="23" t="s">
        <v>37</v>
      </c>
      <c r="F12" s="21">
        <v>100</v>
      </c>
      <c r="G12" s="21">
        <v>100</v>
      </c>
      <c r="H12" s="20">
        <v>100</v>
      </c>
      <c r="I12" s="20">
        <f>C12*H12*0.01</f>
        <v>20</v>
      </c>
      <c r="J12" s="20"/>
    </row>
    <row r="13" spans="1:10" ht="86.25" customHeight="1">
      <c r="A13" s="49"/>
      <c r="B13" s="20" t="s">
        <v>94</v>
      </c>
      <c r="C13" s="20">
        <v>20</v>
      </c>
      <c r="D13" s="23" t="s">
        <v>95</v>
      </c>
      <c r="E13" s="23" t="s">
        <v>43</v>
      </c>
      <c r="F13" s="21">
        <v>389200</v>
      </c>
      <c r="G13" s="21">
        <v>135800</v>
      </c>
      <c r="H13" s="20">
        <v>100</v>
      </c>
      <c r="I13" s="20">
        <f>C13*H13*0.01</f>
        <v>20</v>
      </c>
      <c r="J13" s="20" t="s">
        <v>96</v>
      </c>
    </row>
    <row r="14" spans="1:10" ht="26.1" customHeight="1">
      <c r="A14" s="49"/>
      <c r="B14" s="20" t="s">
        <v>44</v>
      </c>
      <c r="C14" s="20">
        <v>10</v>
      </c>
      <c r="D14" s="23" t="s">
        <v>39</v>
      </c>
      <c r="E14" s="23" t="s">
        <v>45</v>
      </c>
      <c r="F14" s="24">
        <v>90</v>
      </c>
      <c r="G14" s="24">
        <v>90</v>
      </c>
      <c r="H14" s="20">
        <v>100</v>
      </c>
      <c r="I14" s="20">
        <f>C14*H14*0.01</f>
        <v>10</v>
      </c>
      <c r="J14" s="20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J10" sqref="J10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53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20" t="s">
        <v>2</v>
      </c>
      <c r="B3" s="36" t="s">
        <v>97</v>
      </c>
      <c r="C3" s="37"/>
      <c r="D3" s="37"/>
      <c r="E3" s="37"/>
      <c r="F3" s="38"/>
      <c r="G3" s="20" t="s">
        <v>4</v>
      </c>
      <c r="H3" s="21">
        <v>95.45</v>
      </c>
      <c r="I3" s="20" t="s">
        <v>5</v>
      </c>
      <c r="J3" s="21" t="s">
        <v>6</v>
      </c>
    </row>
    <row r="4" spans="1:10" ht="49.5" customHeight="1">
      <c r="A4" s="20" t="s">
        <v>7</v>
      </c>
      <c r="B4" s="36" t="s">
        <v>8</v>
      </c>
      <c r="C4" s="38"/>
      <c r="D4" s="8" t="s">
        <v>9</v>
      </c>
      <c r="E4" s="40" t="s">
        <v>8</v>
      </c>
      <c r="F4" s="41"/>
      <c r="G4" s="8" t="s">
        <v>10</v>
      </c>
      <c r="H4" s="8" t="s">
        <v>175</v>
      </c>
      <c r="I4" s="8" t="s">
        <v>12</v>
      </c>
      <c r="J4" s="8" t="s">
        <v>176</v>
      </c>
    </row>
    <row r="5" spans="1:10" ht="26.1" customHeight="1">
      <c r="A5" s="33" t="s">
        <v>13</v>
      </c>
      <c r="B5" s="36" t="s">
        <v>14</v>
      </c>
      <c r="C5" s="38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34"/>
      <c r="B6" s="36">
        <v>1200000</v>
      </c>
      <c r="C6" s="38"/>
      <c r="D6" s="36">
        <v>1100000</v>
      </c>
      <c r="E6" s="38"/>
      <c r="F6" s="36">
        <v>600000</v>
      </c>
      <c r="G6" s="38"/>
      <c r="H6" s="22">
        <f>F6/D6*100</f>
        <v>54.545454545454497</v>
      </c>
      <c r="I6" s="25">
        <v>10</v>
      </c>
      <c r="J6" s="22">
        <f>I6*H6*0.01</f>
        <v>5.4545454545454497</v>
      </c>
    </row>
    <row r="7" spans="1:10" ht="26.1" customHeight="1">
      <c r="A7" s="35" t="s">
        <v>20</v>
      </c>
      <c r="B7" s="36" t="s">
        <v>21</v>
      </c>
      <c r="C7" s="37"/>
      <c r="D7" s="37"/>
      <c r="E7" s="37"/>
      <c r="F7" s="38"/>
      <c r="G7" s="36" t="s">
        <v>22</v>
      </c>
      <c r="H7" s="37"/>
      <c r="I7" s="37"/>
      <c r="J7" s="38"/>
    </row>
    <row r="8" spans="1:10" ht="90.95" customHeight="1">
      <c r="A8" s="35"/>
      <c r="B8" s="36" t="s">
        <v>98</v>
      </c>
      <c r="C8" s="37"/>
      <c r="D8" s="37"/>
      <c r="E8" s="37"/>
      <c r="F8" s="38"/>
      <c r="G8" s="36" t="s">
        <v>99</v>
      </c>
      <c r="H8" s="37"/>
      <c r="I8" s="37"/>
      <c r="J8" s="38"/>
    </row>
    <row r="9" spans="1:10" ht="31.5" customHeight="1">
      <c r="A9" s="33" t="s">
        <v>25</v>
      </c>
      <c r="B9" s="20" t="s">
        <v>26</v>
      </c>
      <c r="C9" s="20" t="s">
        <v>27</v>
      </c>
      <c r="D9" s="20" t="s">
        <v>28</v>
      </c>
      <c r="E9" s="13" t="s">
        <v>29</v>
      </c>
      <c r="F9" s="20" t="s">
        <v>30</v>
      </c>
      <c r="G9" s="20" t="s">
        <v>31</v>
      </c>
      <c r="H9" s="20" t="s">
        <v>32</v>
      </c>
      <c r="I9" s="20" t="s">
        <v>33</v>
      </c>
      <c r="J9" s="20" t="s">
        <v>34</v>
      </c>
    </row>
    <row r="10" spans="1:10" ht="57" customHeight="1">
      <c r="A10" s="49"/>
      <c r="B10" s="20" t="s">
        <v>100</v>
      </c>
      <c r="C10" s="20">
        <v>20</v>
      </c>
      <c r="D10" s="23" t="s">
        <v>101</v>
      </c>
      <c r="E10" s="23" t="s">
        <v>43</v>
      </c>
      <c r="F10" s="21">
        <v>12</v>
      </c>
      <c r="G10" s="21">
        <v>6</v>
      </c>
      <c r="H10" s="20">
        <v>100</v>
      </c>
      <c r="I10" s="20">
        <f t="shared" ref="I10:I14" si="0">C10*H10*0.01</f>
        <v>20</v>
      </c>
      <c r="J10" s="20" t="s">
        <v>102</v>
      </c>
    </row>
    <row r="11" spans="1:10" ht="26.1" customHeight="1">
      <c r="A11" s="49"/>
      <c r="B11" s="20" t="s">
        <v>38</v>
      </c>
      <c r="C11" s="20">
        <v>20</v>
      </c>
      <c r="D11" s="23" t="s">
        <v>39</v>
      </c>
      <c r="E11" s="23" t="s">
        <v>37</v>
      </c>
      <c r="F11" s="21">
        <v>100</v>
      </c>
      <c r="G11" s="21">
        <v>100</v>
      </c>
      <c r="H11" s="20">
        <v>100</v>
      </c>
      <c r="I11" s="20">
        <f t="shared" si="0"/>
        <v>20</v>
      </c>
      <c r="J11" s="20"/>
    </row>
    <row r="12" spans="1:10" ht="26.1" customHeight="1">
      <c r="A12" s="49"/>
      <c r="B12" s="20" t="s">
        <v>103</v>
      </c>
      <c r="C12" s="20">
        <v>20</v>
      </c>
      <c r="D12" s="23" t="s">
        <v>39</v>
      </c>
      <c r="E12" s="23" t="s">
        <v>37</v>
      </c>
      <c r="F12" s="21">
        <v>100</v>
      </c>
      <c r="G12" s="21">
        <v>100</v>
      </c>
      <c r="H12" s="20">
        <v>100</v>
      </c>
      <c r="I12" s="20">
        <f t="shared" si="0"/>
        <v>20</v>
      </c>
      <c r="J12" s="20"/>
    </row>
    <row r="13" spans="1:10" ht="26.1" customHeight="1">
      <c r="A13" s="49"/>
      <c r="B13" s="20" t="s">
        <v>104</v>
      </c>
      <c r="C13" s="20">
        <v>20</v>
      </c>
      <c r="D13" s="23" t="s">
        <v>105</v>
      </c>
      <c r="E13" s="23" t="s">
        <v>43</v>
      </c>
      <c r="F13" s="21">
        <v>100000</v>
      </c>
      <c r="G13" s="21">
        <v>100000</v>
      </c>
      <c r="H13" s="20">
        <v>100</v>
      </c>
      <c r="I13" s="20">
        <f t="shared" si="0"/>
        <v>20</v>
      </c>
      <c r="J13" s="20"/>
    </row>
    <row r="14" spans="1:10" ht="26.1" customHeight="1">
      <c r="A14" s="49"/>
      <c r="B14" s="20" t="s">
        <v>44</v>
      </c>
      <c r="C14" s="20">
        <v>10</v>
      </c>
      <c r="D14" s="23" t="s">
        <v>39</v>
      </c>
      <c r="E14" s="23" t="s">
        <v>45</v>
      </c>
      <c r="F14" s="24">
        <v>90</v>
      </c>
      <c r="G14" s="24">
        <v>90</v>
      </c>
      <c r="H14" s="20">
        <v>100</v>
      </c>
      <c r="I14" s="20">
        <f t="shared" si="0"/>
        <v>10</v>
      </c>
      <c r="J14" s="20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J13" sqref="J13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34.375" customWidth="1"/>
  </cols>
  <sheetData>
    <row r="1" spans="1:10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20" t="s">
        <v>2</v>
      </c>
      <c r="B3" s="36" t="s">
        <v>106</v>
      </c>
      <c r="C3" s="37"/>
      <c r="D3" s="37"/>
      <c r="E3" s="37"/>
      <c r="F3" s="38"/>
      <c r="G3" s="20" t="s">
        <v>4</v>
      </c>
      <c r="H3" s="21">
        <v>92.51</v>
      </c>
      <c r="I3" s="20" t="s">
        <v>5</v>
      </c>
      <c r="J3" s="21" t="s">
        <v>6</v>
      </c>
    </row>
    <row r="4" spans="1:10" ht="26.1" customHeight="1">
      <c r="A4" s="20" t="s">
        <v>7</v>
      </c>
      <c r="B4" s="36" t="s">
        <v>8</v>
      </c>
      <c r="C4" s="38"/>
      <c r="D4" s="8" t="s">
        <v>9</v>
      </c>
      <c r="E4" s="40" t="s">
        <v>8</v>
      </c>
      <c r="F4" s="41"/>
      <c r="G4" s="8" t="s">
        <v>10</v>
      </c>
      <c r="H4" s="8" t="s">
        <v>11</v>
      </c>
      <c r="I4" s="8" t="s">
        <v>12</v>
      </c>
      <c r="J4" s="8">
        <v>13668008298</v>
      </c>
    </row>
    <row r="5" spans="1:10" ht="26.1" customHeight="1">
      <c r="A5" s="33" t="s">
        <v>13</v>
      </c>
      <c r="B5" s="36" t="s">
        <v>14</v>
      </c>
      <c r="C5" s="38"/>
      <c r="D5" s="40" t="s">
        <v>15</v>
      </c>
      <c r="E5" s="41"/>
      <c r="F5" s="40" t="s">
        <v>16</v>
      </c>
      <c r="G5" s="41"/>
      <c r="H5" s="9" t="s">
        <v>17</v>
      </c>
      <c r="I5" s="9" t="s">
        <v>18</v>
      </c>
      <c r="J5" s="8" t="s">
        <v>19</v>
      </c>
    </row>
    <row r="6" spans="1:10" ht="26.1" customHeight="1">
      <c r="A6" s="34"/>
      <c r="B6" s="36">
        <v>210000</v>
      </c>
      <c r="C6" s="38"/>
      <c r="D6" s="36"/>
      <c r="E6" s="38"/>
      <c r="F6" s="36">
        <v>52700</v>
      </c>
      <c r="G6" s="38"/>
      <c r="H6" s="22">
        <f>F6/B6*100</f>
        <v>25.095238095238098</v>
      </c>
      <c r="I6" s="25">
        <v>10</v>
      </c>
      <c r="J6" s="22">
        <f>I6*H6*0.01</f>
        <v>2.5095238095238099</v>
      </c>
    </row>
    <row r="7" spans="1:10" ht="26.1" customHeight="1">
      <c r="A7" s="35" t="s">
        <v>20</v>
      </c>
      <c r="B7" s="36" t="s">
        <v>21</v>
      </c>
      <c r="C7" s="37"/>
      <c r="D7" s="37"/>
      <c r="E7" s="37"/>
      <c r="F7" s="38"/>
      <c r="G7" s="36" t="s">
        <v>22</v>
      </c>
      <c r="H7" s="37"/>
      <c r="I7" s="37"/>
      <c r="J7" s="38"/>
    </row>
    <row r="8" spans="1:10" ht="90.95" customHeight="1">
      <c r="A8" s="35"/>
      <c r="B8" s="36" t="s">
        <v>107</v>
      </c>
      <c r="C8" s="37"/>
      <c r="D8" s="37"/>
      <c r="E8" s="37"/>
      <c r="F8" s="38"/>
      <c r="G8" s="36" t="s">
        <v>173</v>
      </c>
      <c r="H8" s="37"/>
      <c r="I8" s="37"/>
      <c r="J8" s="38"/>
    </row>
    <row r="9" spans="1:10" ht="31.5" customHeight="1">
      <c r="A9" s="33" t="s">
        <v>25</v>
      </c>
      <c r="B9" s="20" t="s">
        <v>26</v>
      </c>
      <c r="C9" s="20" t="s">
        <v>27</v>
      </c>
      <c r="D9" s="20" t="s">
        <v>28</v>
      </c>
      <c r="E9" s="13" t="s">
        <v>29</v>
      </c>
      <c r="F9" s="20" t="s">
        <v>30</v>
      </c>
      <c r="G9" s="20" t="s">
        <v>31</v>
      </c>
      <c r="H9" s="20" t="s">
        <v>32</v>
      </c>
      <c r="I9" s="20" t="s">
        <v>33</v>
      </c>
      <c r="J9" s="20" t="s">
        <v>34</v>
      </c>
    </row>
    <row r="10" spans="1:10" ht="26.1" customHeight="1">
      <c r="A10" s="49"/>
      <c r="B10" s="20" t="s">
        <v>35</v>
      </c>
      <c r="C10" s="20">
        <v>20</v>
      </c>
      <c r="D10" s="23" t="s">
        <v>36</v>
      </c>
      <c r="E10" s="23" t="s">
        <v>43</v>
      </c>
      <c r="F10" s="21">
        <v>7</v>
      </c>
      <c r="G10" s="21">
        <v>7</v>
      </c>
      <c r="H10" s="20">
        <v>100</v>
      </c>
      <c r="I10" s="20">
        <f t="shared" ref="I10:I14" si="0">C10*H10*0.01</f>
        <v>20</v>
      </c>
      <c r="J10" s="20"/>
    </row>
    <row r="11" spans="1:10" ht="26.1" customHeight="1">
      <c r="A11" s="49"/>
      <c r="B11" s="20" t="s">
        <v>38</v>
      </c>
      <c r="C11" s="20">
        <v>20</v>
      </c>
      <c r="D11" s="23" t="s">
        <v>39</v>
      </c>
      <c r="E11" s="23" t="s">
        <v>37</v>
      </c>
      <c r="F11" s="21">
        <v>100</v>
      </c>
      <c r="G11" s="21">
        <v>100</v>
      </c>
      <c r="H11" s="20">
        <v>100</v>
      </c>
      <c r="I11" s="20">
        <f t="shared" si="0"/>
        <v>20</v>
      </c>
      <c r="J11" s="20"/>
    </row>
    <row r="12" spans="1:10" ht="26.1" customHeight="1">
      <c r="A12" s="49"/>
      <c r="B12" s="20" t="s">
        <v>40</v>
      </c>
      <c r="C12" s="20">
        <v>20</v>
      </c>
      <c r="D12" s="23" t="s">
        <v>39</v>
      </c>
      <c r="E12" s="23" t="s">
        <v>37</v>
      </c>
      <c r="F12" s="21">
        <v>100</v>
      </c>
      <c r="G12" s="21">
        <v>100</v>
      </c>
      <c r="H12" s="20">
        <v>100</v>
      </c>
      <c r="I12" s="20">
        <f t="shared" si="0"/>
        <v>20</v>
      </c>
      <c r="J12" s="20"/>
    </row>
    <row r="13" spans="1:10" ht="89.25" customHeight="1">
      <c r="A13" s="49"/>
      <c r="B13" s="20" t="s">
        <v>108</v>
      </c>
      <c r="C13" s="20">
        <v>20</v>
      </c>
      <c r="D13" s="23" t="s">
        <v>95</v>
      </c>
      <c r="E13" s="23" t="s">
        <v>43</v>
      </c>
      <c r="F13" s="21">
        <v>210000</v>
      </c>
      <c r="G13" s="21">
        <v>52700</v>
      </c>
      <c r="H13" s="20">
        <v>100</v>
      </c>
      <c r="I13" s="20">
        <f t="shared" si="0"/>
        <v>20</v>
      </c>
      <c r="J13" s="20" t="s">
        <v>174</v>
      </c>
    </row>
    <row r="14" spans="1:10" ht="26.1" customHeight="1">
      <c r="A14" s="49"/>
      <c r="B14" s="20" t="s">
        <v>44</v>
      </c>
      <c r="C14" s="20">
        <v>10</v>
      </c>
      <c r="D14" s="23" t="s">
        <v>39</v>
      </c>
      <c r="E14" s="23" t="s">
        <v>45</v>
      </c>
      <c r="F14" s="24">
        <v>90</v>
      </c>
      <c r="G14" s="24">
        <v>90</v>
      </c>
      <c r="H14" s="20">
        <v>100</v>
      </c>
      <c r="I14" s="20">
        <f t="shared" si="0"/>
        <v>10</v>
      </c>
      <c r="J14" s="20"/>
    </row>
    <row r="15" spans="1:10" ht="26.1" customHeight="1">
      <c r="A15" s="39" t="s">
        <v>46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26.1" customHeight="1">
      <c r="A16" s="32" t="s">
        <v>47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20">
    <mergeCell ref="A1:J1"/>
    <mergeCell ref="A2:J2"/>
    <mergeCell ref="B3:F3"/>
    <mergeCell ref="B4:C4"/>
    <mergeCell ref="E4:F4"/>
    <mergeCell ref="A16:J16"/>
    <mergeCell ref="A5:A6"/>
    <mergeCell ref="A7:A8"/>
    <mergeCell ref="A9:A14"/>
    <mergeCell ref="B7:F7"/>
    <mergeCell ref="G7:J7"/>
    <mergeCell ref="B8:F8"/>
    <mergeCell ref="G8:J8"/>
    <mergeCell ref="A15:J15"/>
    <mergeCell ref="B5:C5"/>
    <mergeCell ref="D5:E5"/>
    <mergeCell ref="F5:G5"/>
    <mergeCell ref="B6:C6"/>
    <mergeCell ref="D6:E6"/>
    <mergeCell ref="F6:G6"/>
  </mergeCells>
  <phoneticPr fontId="8" type="noConversion"/>
  <pageMargins left="0.69930555555555596" right="0.69930555555555596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1、果园建设</vt:lpstr>
      <vt:lpstr>2、森林防火、水库、山平塘、山洪灾害点等安全警示牌</vt:lpstr>
      <vt:lpstr>3、防火通道维护</vt:lpstr>
      <vt:lpstr>4、春秋两季防疫经费</vt:lpstr>
      <vt:lpstr>5、公益性岗位补助</vt:lpstr>
      <vt:lpstr>6、水库管理员工资、村水管员经费</vt:lpstr>
      <vt:lpstr>7、农村公路行道树栽植及维护，河道水生植物栽植、河道、山坪塘</vt:lpstr>
      <vt:lpstr>8、养鱼池关停经费</vt:lpstr>
      <vt:lpstr>9、脱贫攻坚与乡村振兴有效衔接</vt:lpstr>
      <vt:lpstr>10、柔性引进专家经费</vt:lpstr>
      <vt:lpstr>11、山坪塘管护经费</vt:lpstr>
      <vt:lpstr>12、农村生活治理奖励</vt:lpstr>
      <vt:lpstr>13、政府采购福禄镇红山村2022年水果示范园建设项目系统设备</vt:lpstr>
      <vt:lpstr>14、梅江河和平段山洪沟整治（城乡融合生态项目）前期经费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个人用户</cp:lastModifiedBy>
  <cp:lastPrinted>2023-04-06T02:14:21Z</cp:lastPrinted>
  <dcterms:created xsi:type="dcterms:W3CDTF">2006-09-16T00:00:00Z</dcterms:created>
  <dcterms:modified xsi:type="dcterms:W3CDTF">2023-09-05T07:34:38Z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1E91A2B2B1B54898979FC1A6A63A2D59</vt:lpwstr>
  </property>
</Properties>
</file>