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4.残疾人社会保障经费" sheetId="4" r:id="rId1"/>
    <sheet name="5.保障残疾人基本生活" sheetId="6" r:id="rId2"/>
    <sheet name="6.残疾人家庭无障碍设施改造项目" sheetId="10" r:id="rId3"/>
    <sheet name="7.残疾人教育项目" sheetId="8" r:id="rId4"/>
    <sheet name="8.残疾人培训及就业扶持项目" sheetId="5" r:id="rId5"/>
    <sheet name="9.残疾预防重点干预项目" sheetId="1" r:id="rId6"/>
    <sheet name="10.残疾人精准康复经费" sheetId="2" r:id="rId7"/>
    <sheet name="11.精神障碍患者服药及住院" sheetId="7" r:id="rId8"/>
    <sheet name="12.信访稳定及法治建设" sheetId="9" r:id="rId9"/>
    <sheet name="13.渝馨家园建设补助经费" sheetId="20" r:id="rId10"/>
    <sheet name="14.市残疾人游泳锦标赛和拉拉草联赛经费" sheetId="19" r:id="rId11"/>
    <sheet name="15.残疾人游泳基地补助经费" sheetId="15" r:id="rId12"/>
    <sheet name="16.节日走访慰问经费" sheetId="14" r:id="rId13"/>
    <sheet name="17.残疾人体育事业项目" sheetId="16" r:id="rId14"/>
    <sheet name="18.临聘支出经费" sheetId="17" r:id="rId15"/>
    <sheet name="19.市级文化示范点经费" sheetId="18" r:id="rId16"/>
    <sheet name="20.残疾人健身周活动经费" sheetId="21" r:id="rId17"/>
    <sheet name="21.第十一届残运会暨第八届特奥会奖经" sheetId="22" r:id="rId18"/>
  </sheets>
  <calcPr calcId="144525"/>
</workbook>
</file>

<file path=xl/comments1.xml><?xml version="1.0" encoding="utf-8"?>
<comments xmlns="http://schemas.openxmlformats.org/spreadsheetml/2006/main">
  <authors>
    <author>FYH</author>
  </authors>
  <commentList>
    <comment ref="J14" authorId="0">
      <text>
        <r>
          <rPr>
            <b/>
            <sz val="9"/>
            <rFont val="宋体"/>
            <charset val="134"/>
          </rPr>
          <t>FYH:</t>
        </r>
        <r>
          <rPr>
            <sz val="9"/>
            <rFont val="宋体"/>
            <charset val="134"/>
          </rPr>
          <t xml:space="preserve">
偏离度：35.3%，超过了30%。</t>
        </r>
      </text>
    </comment>
    <comment ref="J15" authorId="0">
      <text>
        <r>
          <rPr>
            <b/>
            <sz val="9"/>
            <rFont val="宋体"/>
            <charset val="134"/>
          </rPr>
          <t>FYH:</t>
        </r>
        <r>
          <rPr>
            <sz val="9"/>
            <rFont val="宋体"/>
            <charset val="134"/>
          </rPr>
          <t xml:space="preserve">
偏离度：48.67%，超过了30%</t>
        </r>
      </text>
    </comment>
    <comment ref="J18" authorId="0">
      <text>
        <r>
          <rPr>
            <b/>
            <sz val="9"/>
            <rFont val="宋体"/>
            <charset val="134"/>
          </rPr>
          <t>FYH:</t>
        </r>
        <r>
          <rPr>
            <sz val="9"/>
            <rFont val="宋体"/>
            <charset val="134"/>
          </rPr>
          <t xml:space="preserve">
偏离度69.97%，超过了30%。</t>
        </r>
      </text>
    </comment>
  </commentList>
</comments>
</file>

<file path=xl/comments2.xml><?xml version="1.0" encoding="utf-8"?>
<comments xmlns="http://schemas.openxmlformats.org/spreadsheetml/2006/main">
  <authors>
    <author>FYH</author>
  </authors>
  <commentList>
    <comment ref="J10" authorId="0">
      <text>
        <r>
          <rPr>
            <b/>
            <sz val="9"/>
            <rFont val="宋体"/>
            <charset val="134"/>
          </rPr>
          <t>FYH:</t>
        </r>
        <r>
          <rPr>
            <sz val="9"/>
            <rFont val="宋体"/>
            <charset val="134"/>
          </rPr>
          <t xml:space="preserve">
偏离度超过30%</t>
        </r>
      </text>
    </comment>
  </commentList>
</comments>
</file>

<file path=xl/sharedStrings.xml><?xml version="1.0" encoding="utf-8"?>
<sst xmlns="http://schemas.openxmlformats.org/spreadsheetml/2006/main" count="1282" uniqueCount="334">
  <si>
    <t>附件1</t>
  </si>
  <si>
    <t>璧山区2022年度项目支出绩效自评表</t>
  </si>
  <si>
    <t>项目名称</t>
  </si>
  <si>
    <t>残疾人社会保障经费</t>
  </si>
  <si>
    <t>自评总分</t>
  </si>
  <si>
    <t>等级</t>
  </si>
  <si>
    <t>优</t>
  </si>
  <si>
    <t>实施单位</t>
  </si>
  <si>
    <t>重庆市璧山区残疾人联合会</t>
  </si>
  <si>
    <t>主管部门</t>
  </si>
  <si>
    <t>填表人</t>
  </si>
  <si>
    <t>唐萍</t>
  </si>
  <si>
    <t>电话</t>
  </si>
  <si>
    <t>项目资金
（元）</t>
  </si>
  <si>
    <t>年初预算数</t>
  </si>
  <si>
    <t>全年（调整）预算数</t>
  </si>
  <si>
    <t>全年执行数</t>
  </si>
  <si>
    <t>执行率（%）</t>
  </si>
  <si>
    <t>执行率权重</t>
  </si>
  <si>
    <t>执行率得分</t>
  </si>
  <si>
    <t>当年绩效目标</t>
  </si>
  <si>
    <t>预期绩效目标</t>
  </si>
  <si>
    <t>绩效目标实际完成情况</t>
  </si>
  <si>
    <t>2022年根据上级文件精神及年度工作计划完成以下工作事项：
一是为18300名持证残疾人参加城乡居民医疗保险个人缴费部分给与补贴；
二是为18700名持证残疾人每人购买30元意外伤害保险，被保险残疾人因意外住院或意外致残、死亡皆可得到赔付，减轻残疾人因意外导致的家庭负担，提高残疾人生产生活的保障程度。</t>
  </si>
  <si>
    <t>2022年完成了以下工作事项：
一是为16815名持证残疾人参加城乡居民医疗保险个人缴费部分给与补贴；
二是为17963名持证残疾人每人购买30元意外伤害保险，被保险残疾人因意外住院或意外致残、死亡皆可得到了赔付，减轻了残疾人因意外导致的家庭负担，提高了残疾人生产生活的保障程度。</t>
  </si>
  <si>
    <t>绩
效
指
标</t>
  </si>
  <si>
    <t>具体指标及内容</t>
  </si>
  <si>
    <t>指标权重</t>
  </si>
  <si>
    <t>计量单位</t>
  </si>
  <si>
    <t>指标性质</t>
  </si>
  <si>
    <t>年度指标值</t>
  </si>
  <si>
    <t>全年完成值</t>
  </si>
  <si>
    <t>得分系数（%）</t>
  </si>
  <si>
    <t>指标得分（分）</t>
  </si>
  <si>
    <t>偏差原因分析及改进措施</t>
  </si>
  <si>
    <t>补贴残疾人医保人数</t>
  </si>
  <si>
    <t>名</t>
  </si>
  <si>
    <t>≥</t>
  </si>
  <si>
    <t>购买持证残疾人意外伤害保险份数</t>
  </si>
  <si>
    <t>份</t>
  </si>
  <si>
    <t>偏差原因：主要是受持证残疾人数量减少的影响。
改进措施：下年度将根据最新统计的持证残疾人数量合理且科学地设置此指标值。</t>
  </si>
  <si>
    <t>项目实施成本控制率</t>
  </si>
  <si>
    <t>%</t>
  </si>
  <si>
    <t>=</t>
  </si>
  <si>
    <t>规定时间内项目实施完成率</t>
  </si>
  <si>
    <t>＝</t>
  </si>
  <si>
    <t>100</t>
  </si>
  <si>
    <t>减轻残疾人因意外导致的家庭负担</t>
  </si>
  <si>
    <t>无</t>
  </si>
  <si>
    <t>较未购买意外险前，明显减轻负担</t>
  </si>
  <si>
    <t>提高残疾人生产生活保障系数</t>
  </si>
  <si>
    <t>受助残疾人及家庭满意率</t>
  </si>
  <si>
    <t>90</t>
  </si>
  <si>
    <t>备注</t>
  </si>
  <si>
    <t>注：年末零结转资金不作为预算调整。</t>
  </si>
  <si>
    <t>保障残疾人基本生活</t>
  </si>
  <si>
    <t>对700名16-59岁重度肢体、智力和精神残疾人开展阳光家园托养，其中居家托养550名、日间照料120名和寄宿制托养30名。保障残疾人基本生活。</t>
  </si>
  <si>
    <t>残疾人日间照料人数</t>
  </si>
  <si>
    <t>人</t>
  </si>
  <si>
    <t>120</t>
  </si>
  <si>
    <t>残疾人寄宿制托养人数</t>
  </si>
  <si>
    <t>30</t>
  </si>
  <si>
    <t>残疾人居家托养人数</t>
  </si>
  <si>
    <t>550</t>
  </si>
  <si>
    <t>日间照料每人每年补助资金</t>
  </si>
  <si>
    <t>元</t>
  </si>
  <si>
    <t>≤</t>
  </si>
  <si>
    <t>3000</t>
  </si>
  <si>
    <t>寄宿制托养每人每年补助资金</t>
  </si>
  <si>
    <t>7200</t>
  </si>
  <si>
    <t>居家托养每人每年补助资金</t>
  </si>
  <si>
    <t>1200</t>
  </si>
  <si>
    <t>残疾人寄宿制托养质量达标率</t>
  </si>
  <si>
    <t>98</t>
  </si>
  <si>
    <t>规定时间工作完成及时率</t>
  </si>
  <si>
    <t>95</t>
  </si>
  <si>
    <t>绩效评估资金</t>
  </si>
  <si>
    <t>万元</t>
  </si>
  <si>
    <t>2</t>
  </si>
  <si>
    <t>残疾人事业的质量提高</t>
  </si>
  <si>
    <t>有所提高</t>
  </si>
  <si>
    <t>保障残疾人的基本生活，构建和谐社会</t>
  </si>
  <si>
    <t>残疾人基本生活有保障</t>
  </si>
  <si>
    <t>接收补助及托养残疾人满意度</t>
  </si>
  <si>
    <t>残疾人家庭无障碍设施改造项目</t>
  </si>
  <si>
    <t>一是对按“两不愁三保障两扩面”要求，对全区230名三、四级建档立卡残疾人家庭开展无障碍设施改造；二是对全区10名残疾人领取C5驾照的残疾人给与1000元补助。增强残疾人自理能力，鼓励残疾人考取C5驾照。</t>
  </si>
  <si>
    <t>本年度按“两不愁三保障两扩面”要求，对全区311户残疾人家庭开展了无障碍设施改造，但因财力原因，未能对全区10名残疾人领取C5驾照的残疾人给与补助，争取下年度及时完成该指标。</t>
  </si>
  <si>
    <t>开展无障碍设施改造的三、四级建档立卡残疾人数量</t>
  </si>
  <si>
    <t>偏差原因：该指标完成情况超预期指标值。
改进措施：下年度将根据最新统计人数及历年参与改造人数，合理且科学地设置此指标值。</t>
  </si>
  <si>
    <t>开展无障碍设施改造项目验收合格率</t>
  </si>
  <si>
    <t>规定时间内残疾人家庭无障碍设施改造完成率</t>
  </si>
  <si>
    <t>提高残疾人生活质量</t>
  </si>
  <si>
    <t>持续提高</t>
  </si>
  <si>
    <t>生活质量较未改造前，有明显提高</t>
  </si>
  <si>
    <t>改善残疾人居家生活便利程度</t>
  </si>
  <si>
    <t>得到较大改善</t>
  </si>
  <si>
    <t>残疾人对无障碍设施改造成果的满意度</t>
  </si>
  <si>
    <t>残疾人教育项目</t>
  </si>
  <si>
    <t>一是对特殊教育学校在校的142名残疾学生每人每年给与1000元生活补助；二是对10名贫困残疾人大学生给与一次性入学救助和每年2000元生活资助；对20名贫困残疾家庭子女大学生给与一次性入学救助；三是对20名3-10岁残疾儿童学前教育给与资助。加强对残疾人的教育，提升残疾人受教育水平。</t>
  </si>
  <si>
    <t>补助特殊教育学校学生人数</t>
  </si>
  <si>
    <t>142</t>
  </si>
  <si>
    <t>扶持学龄前残疾儿童人数</t>
  </si>
  <si>
    <t>20</t>
  </si>
  <si>
    <t>补助残疾大学生人数</t>
  </si>
  <si>
    <t>5</t>
  </si>
  <si>
    <t>补助残疾人家庭子女大学生人数</t>
  </si>
  <si>
    <t>10</t>
  </si>
  <si>
    <t>补助发放准确度</t>
  </si>
  <si>
    <t>补助发放完成及时率</t>
  </si>
  <si>
    <t>99</t>
  </si>
  <si>
    <t>资金到位率</t>
  </si>
  <si>
    <t>普及和发展特殊教育</t>
  </si>
  <si>
    <t>持续普及和发展</t>
  </si>
  <si>
    <t>持续普及和发展阶段</t>
  </si>
  <si>
    <t>提升残疾人的社会认同感</t>
  </si>
  <si>
    <t>有所提升</t>
  </si>
  <si>
    <t>与2021年相比，得到了提升</t>
  </si>
  <si>
    <t>接受补助的残疾人群满意度</t>
  </si>
  <si>
    <t>残疾人培训及就业扶持项目</t>
  </si>
  <si>
    <t>良</t>
  </si>
  <si>
    <t>2022年根据上级文件精神及年度工作计划完成以下工作事项：
一是培训农村实用技术200名和家电维修、厨师等职业技术技能培训200名；
二是扶持个体从业30户、种养殖大户共15户、市级阳光扶贫基地3户；
三是对20名盲人按摩机构从业人员和心宁医院辅助性就业机构给与扶持，提升残疾人专业技能，促进鼓励残疾人就业，提升残疾人社会认同度。</t>
  </si>
  <si>
    <t>2022年完成了以下工作事项：
一是培训农村实用技术210名和家电维修、厨师等职业技术技能培训169名；
二是扶持个体从业30户、种养殖大户共15户、市级阳光扶贫基地3户；
三是对20名盲人按摩机构从业人员和心宁医院辅助性就业机构给与了扶持，提升残疾人专业技能，促进鼓励残疾人就业，提升了残疾人社会认同度。</t>
  </si>
  <si>
    <t>扶持个体从业数</t>
  </si>
  <si>
    <t>户</t>
  </si>
  <si>
    <t>扶持市级阳光扶贫基地</t>
  </si>
  <si>
    <t>3</t>
  </si>
  <si>
    <t>职业技术技能培训人数</t>
  </si>
  <si>
    <t>200</t>
  </si>
  <si>
    <t>偏差原因：培训主体内生动力不强，参与度未达预期值，培训内容及形式有待创新。
改进措施：以残疾人需求为导向开展“一对一”职业技能培训，提高培训主体内生动力。</t>
  </si>
  <si>
    <t>培训农村实用技术人数</t>
  </si>
  <si>
    <t>扶持种养殖大户数</t>
  </si>
  <si>
    <t>扶持盲人按摩机构从业人员数</t>
  </si>
  <si>
    <t>培训人员合格率</t>
  </si>
  <si>
    <t>项目实施完成及时率</t>
  </si>
  <si>
    <t>提高残疾人生活水平</t>
  </si>
  <si>
    <t>与2021年度相比，有所提高</t>
  </si>
  <si>
    <t>提升残疾人社会认同度</t>
  </si>
  <si>
    <t>与2021年度相比，有所提升</t>
  </si>
  <si>
    <t>残疾人就业率提高</t>
  </si>
  <si>
    <t>培训人员满意度</t>
  </si>
  <si>
    <t>残疾预防重点干预项目</t>
  </si>
  <si>
    <t>2022年12月底完成以下工作事项：
一是孕产妇产前筛查诊断200例，并给予600元/例补助；0-6岁儿童残疾筛查诊断150例，并给予600元/例补助；继续建立残疾报告制度，开展残疾预防核心知识宣传，提高公众知晓率。
二是对适龄男女开展婚前检查并给与补助，加大残疾预防的宣传力度，新生儿残疾发生率环比降低率达标，全区残疾预防意识与能力显著增强，可比口径残疾发生率在全国处于较低水平。</t>
  </si>
  <si>
    <t>2022年12月底完成了以下工作事项：
一是孕产妇产前筛查诊断271例，并给予了600元/例补助；0-6岁儿童残疾筛查诊断77例，并给予了600元/例补助；继续建立残疾报告制度，开展了残疾预防宣传教育、知识讲座、义诊等活动，提高了公众知晓率。
二是对5949对适龄男女开展了婚前检查并给与了补助，加大了残疾预防的宣传力度，新生儿残疾发生率环比降低率达标，全区残疾预防意识与能力显著增强，可比口径残疾发生率在全国处于较低水平。</t>
  </si>
  <si>
    <t>完成残疾报告编制</t>
  </si>
  <si>
    <t>2022年12月底前残疾预防重点干预项目完成及时性</t>
  </si>
  <si>
    <t>残疾评定补助数</t>
  </si>
  <si>
    <t>筛查流程合规度</t>
  </si>
  <si>
    <t>孕产妇筛查诊断数量</t>
  </si>
  <si>
    <t>人次</t>
  </si>
  <si>
    <t>偏差原因：孕产妇筛查诊断数量超预期值，一方面是受社会发展及生育观念的变化影响；另一方面是受政策的间接鼓励影响。
改进措施：全面分析历年该指标值的完成度及近两年的相关政策规定内容，下年度科学且合理的设置年度指标值。</t>
  </si>
  <si>
    <t>0-6岁儿童残疾筛查诊断数量</t>
  </si>
  <si>
    <t>150</t>
  </si>
  <si>
    <t>偏差原因：0-6岁儿童残疾筛查诊断数量低于预期值，一是受全区出生率同比下降影响；二是年轻人“婚检”意识逐年上升，一定程度降低了残疾儿童的出生率；三是受疫情影响，到院就医人数下降。
改进措施：持续加强残疾预防宣传教育，从源头控制，降低残疾儿童出生率；加强对0-6岁儿童的关注度，早发现早干预治疗。</t>
  </si>
  <si>
    <t>完成残疾预防宣传</t>
  </si>
  <si>
    <t>适龄男女开展婚前健康检查数量</t>
  </si>
  <si>
    <t>对</t>
  </si>
  <si>
    <t>3500</t>
  </si>
  <si>
    <t>偏差原因：得益于国家政策的支持及全区宣传力度的加大，全区年轻人对“婚检”的重视程度呈大幅度上升趋势。
改进措施：全面分析历年该指标值的完成度及近两年的相关政策规定内容，下年度科学且合理的设置年度指标值。</t>
  </si>
  <si>
    <t>出生残疾发生率明显降低</t>
  </si>
  <si>
    <t>有所降低</t>
  </si>
  <si>
    <t>较2021年有所降低</t>
  </si>
  <si>
    <t>提升全区残疾预防意识与能力</t>
  </si>
  <si>
    <t>较2021年有所提升</t>
  </si>
  <si>
    <t>接受检查人群的满意度</t>
  </si>
  <si>
    <t>残疾人精准康复经费</t>
  </si>
  <si>
    <t>2022年根据上级文件精神及年度工作计划完成以下工作事项：
一是开展精准康复服务。
二是预计完成听力、言语、智力、肢体、孤独症等残疾儿童康复训练补助及生活补助发放，项目完成后据实结算；
三是预计完成儿童唇腭手术10人、自费安装假肢和矫形器10人、自费做矫治手术5人、成人自费配助听器100人、儿童自费配助听器补助5人的补助发放。
四是预计完成普通轮椅、座便轮椅、儿童轮椅、假肢、尿不湿等辅助器具的采购；
五是开展康复技术专业人才培训。联合区卫健委对各镇街残疾人专干、康复协调员、镇街卫生院康复医生开展家医签约、社区康复内容等系统培训，提升基层康复工作人员能力和水平，帮助有需求残疾人进行精准康复服务，提升残疾人社会归属感。</t>
  </si>
  <si>
    <t>2022年完成了以下工作事项：
一是开展精准康复服务。
二是完成了听力、言语、智力、肢体、孤独症等儿童康复训练补助及生活补助发放，据实结算；
三是完成了儿童唇腭手术10人、自费安装假肢和矫形器10人、自费做矫治手术5人、成人自费配助听器100人、儿童自费配助听器补助5人的补助发放。
四是完成了普通轮椅、座便轮椅、儿童轮椅、假肢、尿不湿等1716件辅助器具的采购；
五是开展了4期康复技术专业人才培训。联合区卫健委对各镇街残疾人专干、康复协调员、镇街卫生院康复医生开展家医签约、社区康复内容等系统培训，对4608名残疾儿童、重度和低收入残疾人开展家庭医生签约，签约率100%，培训康复人才316名，提升了基层康复工作人员能力和水平，帮助有需求残疾人进行精准康复服务，提升残疾人社会归属感。</t>
  </si>
  <si>
    <t>残疾儿童康复训练人数</t>
  </si>
  <si>
    <t>250</t>
  </si>
  <si>
    <t>偏差原因：本年度参与残疾儿童康复训练人数超预期指标值。
改进措施：全面分析历年该指标值的完成度及近两年的相关政策规定内容，下年度科学且合理的设置年度指标值。</t>
  </si>
  <si>
    <t>精准康复服务人数</t>
  </si>
  <si>
    <t>6000</t>
  </si>
  <si>
    <t>偏差原因：2022年度主要受疫情影响，部分精准康复服务未能精准实施。
改进措施：下年度将加强康复服务供需对接，抓好服务对象、服务内容精准匹配，高效提供精准康复服务。</t>
  </si>
  <si>
    <t>假肢矫形器人数</t>
  </si>
  <si>
    <t>辅助器具购买数</t>
  </si>
  <si>
    <t>件</t>
  </si>
  <si>
    <t>880</t>
  </si>
  <si>
    <t>儿童矫治手术数</t>
  </si>
  <si>
    <t>台</t>
  </si>
  <si>
    <t>8</t>
  </si>
  <si>
    <t>家庭医生签约的持证残疾数</t>
  </si>
  <si>
    <t>偏差原因：主要受疫情影响，2022年度居家隔离期间部分进社区、上门签约工作开展情况不理想。
改进措施：下年度将扩大签约覆盖面，创新签约服务形式。</t>
  </si>
  <si>
    <t>辅助器具验收合格率</t>
  </si>
  <si>
    <t>辅助器具适配率</t>
  </si>
  <si>
    <t>资金拨付及时率</t>
  </si>
  <si>
    <t>康复训练经费</t>
  </si>
  <si>
    <t>元/户</t>
  </si>
  <si>
    <t>残疾儿童生活补助</t>
  </si>
  <si>
    <t>减轻残疾程度，提高生活自理能力</t>
  </si>
  <si>
    <t>提升基层康复工作人员能力和水平</t>
  </si>
  <si>
    <t>显著提升</t>
  </si>
  <si>
    <t>与2021年相比，有提升，但不显著</t>
  </si>
  <si>
    <t>偏差原因：残疾人事业发展不平衡不充分，农村和基层为残疾人服务的能力还需加强。
改进措施：下年度将残疾人服务资源向乡村拓展延伸，做好农村残疾人工作、促进城乡残疾人事业协同发展。</t>
  </si>
  <si>
    <t>受益残疾人及监护人满意</t>
  </si>
  <si>
    <t>精神障碍患者服药及住院</t>
  </si>
  <si>
    <t>为精神障碍患者提供服药和住院救助，减少贫困精神障碍患者的家庭负担，维护社会稳定。</t>
  </si>
  <si>
    <t>开展精神障碍患者服药和住院救助4137和1937人次，为精神障碍患者提供服药和住院救助，符合免费服药和住院的患者覆盖率达到了100%，减少贫困精神障碍患者的家庭负担，维护社会稳定。</t>
  </si>
  <si>
    <t>符合免费服药的患者覆盖率</t>
  </si>
  <si>
    <t>药品发放及时率</t>
  </si>
  <si>
    <t>符合免费住院的覆盖率</t>
  </si>
  <si>
    <t>服药补助标准</t>
  </si>
  <si>
    <t>元/人年</t>
  </si>
  <si>
    <t>资金拨付规范率</t>
  </si>
  <si>
    <t>有效缓解患者发病</t>
  </si>
  <si>
    <t>有效缓解</t>
  </si>
  <si>
    <t>患者监护人满意度</t>
  </si>
  <si>
    <t>信访稳定及法治建设</t>
  </si>
  <si>
    <t>一是按照渝残联发【2020】90号文件精神，拟对200名残疾人开展“德法相伴”培训，误工补助50元/天/人。二是聘请法律顾问对残疾人开展普法教育，提高残疾人法律意识，推动法治建设。 三是保障信访稳定。</t>
  </si>
  <si>
    <t>一是按照渝残联发【2020】90号文件精神，对170名残疾人开展“德法相伴”培训，误工补助按照50元/天/人标准执行。二是聘请了1名法律顾问对残疾人开展普法教育，提高残疾人法律意识，推动法治建设。 三是进行了3次信访稳定研判，保障了信访稳定。</t>
  </si>
  <si>
    <t>信访稳定研判次数</t>
  </si>
  <si>
    <t>次</t>
  </si>
  <si>
    <t>德法相伴培训人数</t>
  </si>
  <si>
    <t>偏差原因：受疫情影响，居家隔离期间，线下普法培训工作开展受影响，参与人数未达预期值。
改进措施：根据上级相关政策执行。</t>
  </si>
  <si>
    <t>聘请法律顾问</t>
  </si>
  <si>
    <t>万元/年</t>
  </si>
  <si>
    <t>项目实施的成本控制率</t>
  </si>
  <si>
    <t>全年集访和越级上访次数</t>
  </si>
  <si>
    <t>提高残疾人法律意识，建设法治政府</t>
  </si>
  <si>
    <t>显著提高</t>
  </si>
  <si>
    <t>提升残疾人法律服务水平</t>
  </si>
  <si>
    <t>持续提升</t>
  </si>
  <si>
    <t>培训残疾人满意度</t>
  </si>
  <si>
    <t>渝馨家园建设补助经费</t>
  </si>
  <si>
    <t>为深入贯彻落实重庆市“十四五”残疾人保障和发展规划，大力推进全市重点民生实事“渝馨家园”（残疾人之家）建设，更好地满足智力、精神、重度残疾人和其他残疾人的特殊照顾服务需求，为残疾人提供就近就便常态化的基本服务，不断提高广大残疾人生活质量，结合全区实际，补助璧城街道芋荷社区、丁家街道璧康家园和福禄镇渝馨家园共3家。</t>
  </si>
  <si>
    <t>为深入贯彻落实重庆市“十四五”残疾人保障和发展规划，大力推进全市重点民生实事“渝馨家园”（残疾人之家）建设。本年度结合全区实际，为璧城街道芋荷社区、丁家街道璧康家园和福禄镇渝馨家园3家3星及以上“渝馨家园”申请了补助指标，但财力原因，该项目支出未拨款，导致2022年度未能及时将补助资金发放到位，下年度持续执行，及时发放相关补助。</t>
  </si>
  <si>
    <t>补助渝馨家园个数</t>
  </si>
  <si>
    <t>家</t>
  </si>
  <si>
    <t>渝馨家园验收合格率</t>
  </si>
  <si>
    <t>3星“渝馨家园”补助标准</t>
  </si>
  <si>
    <t>元/家</t>
  </si>
  <si>
    <t>当年建设完成率</t>
  </si>
  <si>
    <t>补助发放及时率</t>
  </si>
  <si>
    <t>偏差原因：财力原因，部分项目支出未拨款。
改进措施：下年度继续执行该指标，及时发放相关补助。</t>
  </si>
  <si>
    <t>为残疾人提阵地，满足残疾人服务需要</t>
  </si>
  <si>
    <t>基本满足</t>
  </si>
  <si>
    <t>改善区域内残疾人生活水平</t>
  </si>
  <si>
    <t>有所改善</t>
  </si>
  <si>
    <t>辖区内残疾人的满意度</t>
  </si>
  <si>
    <t>市残疾人游泳锦标赛和啦啦操联赛经费</t>
  </si>
  <si>
    <t>通过良好的动员和组织，保证参赛运动员、交通等有序安排，保障赛事安全，保证赛事成功。</t>
  </si>
  <si>
    <t>通过良好的动员和组织，保证参赛运动员、交通等有序安排，保障赛事安全，保证赛事成功，最终在重庆市残疾人游泳锦标赛比赛中获了6银1铜。</t>
  </si>
  <si>
    <t>市级残疾人游泳锦标赛组数</t>
  </si>
  <si>
    <t>组</t>
  </si>
  <si>
    <t>市残疾人啦啦操联赛组数</t>
  </si>
  <si>
    <t>当年资金完成率</t>
  </si>
  <si>
    <t>偏差原因：财力原因，部分项目支出未拨款。
改进措施：下年度继续执行该指标，及时拨付资金。</t>
  </si>
  <si>
    <t>参赛运动员安全率</t>
  </si>
  <si>
    <t>展示新时代璧山区残疾人运动员良好的精神风貌</t>
  </si>
  <si>
    <t>展示良好的精神风貌</t>
  </si>
  <si>
    <t>提升运动员竞技水平，强身健体</t>
  </si>
  <si>
    <t>为积极探索残疾人体育事业发展提供了更多路径</t>
  </si>
  <si>
    <t>提供更多路径</t>
  </si>
  <si>
    <t>为全区听力、肢体、智力、视力残疾人提供了更多的路径</t>
  </si>
  <si>
    <t>参赛运动员对赛事举办的满意度</t>
  </si>
  <si>
    <t>残疾人游泳基地补助经费</t>
  </si>
  <si>
    <t>为贯彻实施国家《全民健身条例》和《重庆市残疾人保障条例》，推进发展残疾人体育事业，对市级残疾人游泳训练基地给予支持，为在训的15名残疾人运动员提供食宿、训练经费，为市级残疾游泳基地购置器材，提升运动员竞技水平。</t>
  </si>
  <si>
    <t>游泳基地残疾人运动员数</t>
  </si>
  <si>
    <t>购置器材数量</t>
  </si>
  <si>
    <t>批</t>
  </si>
  <si>
    <t>运动员训练到位率</t>
  </si>
  <si>
    <t>食宿达标率</t>
  </si>
  <si>
    <t>所购基地器材验收合格率</t>
  </si>
  <si>
    <t>采购验收及时率</t>
  </si>
  <si>
    <t>推进残疾人体育事业的发展</t>
  </si>
  <si>
    <t>持续推进</t>
  </si>
  <si>
    <t>提升辖区内残疾运动员竞技水平</t>
  </si>
  <si>
    <t>在训运动员及运动员家人满意度</t>
  </si>
  <si>
    <t>节日走访慰问经费</t>
  </si>
  <si>
    <t>在元旦春节和全国助残日期间对残疾人开展走访慰问活动；坚持以人民为中心，精心组织走访慰问活动，把党的温暖送到困难党员、群众的心坎上。各级领导干部要自觉做好联系服务群众各项工作，深入基层一线，满腔热情为群众办实事解难事。要力戒形式主义、官僚主义，严格落实中央八项规定及其实施细则精神，倡导勤俭节约文明过节新风尚。</t>
  </si>
  <si>
    <t>在元旦春节和全国助残日期间对500户残疾人开展走访慰问活动；坚持以人民为中心，精心组织走访慰问活动，把党的温暖送到困难党员、群众的心坎上。各级领导干部要自觉做好联系服务群众各项工作，深入基层一线，满腔热情为群众办实事解难事。要力戒形式主义、官僚主义，严格落实中央八项规定及其实施细则精神，倡导勤俭节约文明过节新风尚。</t>
  </si>
  <si>
    <t>“两节”期间慰问户数</t>
  </si>
  <si>
    <t>慰问经费到位率</t>
  </si>
  <si>
    <t>总经费控制</t>
  </si>
  <si>
    <t>改善残疾人基本生活</t>
  </si>
  <si>
    <t>提高残疾人幸福指数</t>
  </si>
  <si>
    <t>受益人群满意度</t>
  </si>
  <si>
    <t>残疾人体育事业项目</t>
  </si>
  <si>
    <t>为贯彻实施国家《全民健身条例》和《重庆市残疾人保障条例》，推进发展残疾人体育事业，对全区残疾人体育事业给予支持，通过开展残疾人体育活动，丰富残疾人生活。</t>
  </si>
  <si>
    <t>为贯彻实施国家《全民健身条例》和《重庆市残疾人保障条例》，推进发展残疾人体育事业，对全区残疾人体育事业给予支持，开展了5场残疾人文化进家庭“五个一”活动，极大地丰富了残疾人生活。</t>
  </si>
  <si>
    <t>残疾人文化进家庭开展次数</t>
  </si>
  <si>
    <t>场次</t>
  </si>
  <si>
    <t>偏差原因：本年度残疾人文化进家庭开展次数超预期值。
改进措施：全面分析历年该指标值的完成度及近两年的相关政策规定内容，下年度科学且合理的设置年度指标值。</t>
  </si>
  <si>
    <t>残疾人参与体育运动率</t>
  </si>
  <si>
    <t>人/年</t>
  </si>
  <si>
    <t>举办体育运动合规率</t>
  </si>
  <si>
    <t>项目实施总成本</t>
  </si>
  <si>
    <t>增强残疾人体质，丰富残疾人生活</t>
  </si>
  <si>
    <t>有所丰富</t>
  </si>
  <si>
    <t>参与活动的残疾人满意度</t>
  </si>
  <si>
    <t>临聘支出经费</t>
  </si>
  <si>
    <t>完成临聘人员保障性支出，保证经费支出及时，提高临聘人员的工作积极性，有效保障我单位各项辅助性事务顺利完成，实现临聘人员及公辅员满意度达90%或以上。</t>
  </si>
  <si>
    <t>临聘人员工资发放及时性</t>
  </si>
  <si>
    <t>临聘人员工作完成效率</t>
  </si>
  <si>
    <t>项目投入总成本</t>
  </si>
  <si>
    <t>提高临聘人员工作积极性</t>
  </si>
  <si>
    <t>保障单位各项辅助性事务高效完成</t>
  </si>
  <si>
    <t>高效辅助</t>
  </si>
  <si>
    <t>辅助效率未达预期值</t>
  </si>
  <si>
    <t>偏差原因：临聘人员对工作内容熟悉度不足，工作效率不高。
改进措施：对临聘人员及时组织统一的培训和考核，提升临聘人员知识与技能,保障单位各项辅助性事务的开展。</t>
  </si>
  <si>
    <t>临聘人员满意度</t>
  </si>
  <si>
    <t>市级文化示范点经费</t>
  </si>
  <si>
    <t>保障城中社区、区特殊教育学校、大路街道郭家村和璧泉街道虎峰社区4个残疾人文体示范点正常运行。</t>
  </si>
  <si>
    <t>保障城中社区、区特殊教育学校、大路街道郭家村和璧泉街道虎峰社区4个残疾人文体示范点。</t>
  </si>
  <si>
    <t>市级残疾人文体示范点个数</t>
  </si>
  <si>
    <t>个</t>
  </si>
  <si>
    <t>开展活动符合文件要求</t>
  </si>
  <si>
    <t>全年完成活动频率</t>
  </si>
  <si>
    <t>次/年</t>
  </si>
  <si>
    <t>丰富辖区内残疾人生活</t>
  </si>
  <si>
    <t>参加活动残疾人满意度</t>
  </si>
  <si>
    <t>残疾人健身周活动经费</t>
  </si>
  <si>
    <t>举办残疾人健身周一场，增强参与残疾人体质</t>
  </si>
  <si>
    <t>2022年8月18日，在重庆机电大学水上运动中心举办了璧山区第十二届残疾人健身周活动，近20名残疾人代表积极参加，增强了参与残疾人的体质。</t>
  </si>
  <si>
    <t>举办残疾人健身周活动场数</t>
  </si>
  <si>
    <t>场</t>
  </si>
  <si>
    <t>残疾人参加人数</t>
  </si>
  <si>
    <t>在2022年8月底前完成</t>
  </si>
  <si>
    <t>投入资金</t>
  </si>
  <si>
    <t>万元/场</t>
  </si>
  <si>
    <t>丰富残疾人生活</t>
  </si>
  <si>
    <t>较好</t>
  </si>
  <si>
    <t>参与残疾人满意度</t>
  </si>
  <si>
    <t>第十一届残运会暨第八届特奥会奖经</t>
  </si>
  <si>
    <t>及时将奖金发放给教练员和运动员</t>
  </si>
  <si>
    <t>根据渝财社【2022】105号文件精神，璧山区全国第十一届残运会暨第八届特奥会璧山区运动员奖励指标已下达，但财力原因，该项目支出未拨款，导致2022年度未能及时将奖金发放给4名教练员和运动员。</t>
  </si>
  <si>
    <t>获奖运动员人数</t>
  </si>
  <si>
    <t>获奖教练员人数</t>
  </si>
  <si>
    <t>奖金及时发放率</t>
  </si>
  <si>
    <t>偏差原因：财力原因，该项目支出未拨款。
改进措施：下年度继续执行该指标，及时发放奖金。</t>
  </si>
  <si>
    <t>奖金总额</t>
  </si>
  <si>
    <t>提升残疾人竞技体育参与率</t>
  </si>
  <si>
    <t>减轻运动员家庭负担</t>
  </si>
  <si>
    <t>有所减轻</t>
  </si>
  <si>
    <t>运动员及监护人满意度</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</si>
</sst>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1">
    <font>
      <sz val="11"/>
      <color theme="1"/>
      <name val="宋体"/>
      <charset val="134"/>
      <scheme val="minor"/>
    </font>
    <font>
      <sz val="11"/>
      <name val="宋体"/>
      <charset val="134"/>
      <scheme val="minor"/>
    </font>
    <font>
      <sz val="16"/>
      <name val="仿宋"/>
      <charset val="134"/>
    </font>
    <font>
      <b/>
      <sz val="16"/>
      <name val="仿宋"/>
      <charset val="134"/>
    </font>
    <font>
      <sz val="12"/>
      <name val="仿宋"/>
      <charset val="134"/>
    </font>
    <font>
      <sz val="16"/>
      <color theme="1"/>
      <name val="仿宋"/>
      <charset val="134"/>
    </font>
    <font>
      <b/>
      <sz val="16"/>
      <color theme="1"/>
      <name val="仿宋"/>
      <charset val="134"/>
    </font>
    <font>
      <sz val="12"/>
      <color theme="1"/>
      <name val="仿宋"/>
      <charset val="134"/>
    </font>
    <font>
      <sz val="12"/>
      <color theme="1" tint="0.0499893185216834"/>
      <name val="仿宋"/>
      <charset val="134"/>
    </font>
    <font>
      <sz val="12"/>
      <color rgb="FFFF000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9"/>
      <name val="宋体"/>
      <charset val="134"/>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8"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8" fillId="3" borderId="11" applyNumberFormat="0" applyAlignment="0" applyProtection="0">
      <alignment vertical="center"/>
    </xf>
    <xf numFmtId="0" fontId="19" fillId="4" borderId="12" applyNumberFormat="0" applyAlignment="0" applyProtection="0">
      <alignment vertical="center"/>
    </xf>
    <xf numFmtId="0" fontId="20" fillId="4" borderId="11" applyNumberFormat="0" applyAlignment="0" applyProtection="0">
      <alignment vertical="center"/>
    </xf>
    <xf numFmtId="0" fontId="21" fillId="5" borderId="13" applyNumberFormat="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0" fillId="0" borderId="0"/>
  </cellStyleXfs>
  <cellXfs count="36">
    <xf numFmtId="0" fontId="0" fillId="0" borderId="0" xfId="0"/>
    <xf numFmtId="0" fontId="1" fillId="0" borderId="0" xfId="0" applyFont="1"/>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center" vertical="center"/>
    </xf>
    <xf numFmtId="177" fontId="4" fillId="0" borderId="1" xfId="0" applyNumberFormat="1" applyFont="1" applyBorder="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176" fontId="7" fillId="0" borderId="1" xfId="0" applyNumberFormat="1" applyFont="1" applyBorder="1" applyAlignment="1">
      <alignment horizontal="center" vertical="center" wrapText="1"/>
    </xf>
    <xf numFmtId="0" fontId="7" fillId="0" borderId="7" xfId="0" applyFont="1" applyBorder="1" applyAlignment="1">
      <alignment horizontal="center" vertical="center" wrapText="1"/>
    </xf>
    <xf numFmtId="0" fontId="8" fillId="0" borderId="1" xfId="0" applyFont="1" applyBorder="1" applyAlignment="1">
      <alignment horizontal="center" vertical="center" wrapText="1"/>
    </xf>
    <xf numFmtId="177" fontId="8" fillId="0" borderId="1" xfId="0" applyNumberFormat="1" applyFont="1" applyBorder="1" applyAlignment="1">
      <alignment horizontal="center" vertical="center" wrapText="1"/>
    </xf>
    <xf numFmtId="176" fontId="8"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9" fillId="0" borderId="0" xfId="0" applyFont="1" applyAlignment="1">
      <alignment horizontal="left" vertical="center" wrapText="1"/>
    </xf>
    <xf numFmtId="0" fontId="0" fillId="0" borderId="0" xfId="0" applyAlignment="1">
      <alignment horizontal="center" vertical="center"/>
    </xf>
    <xf numFmtId="0" fontId="8"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tabSelected="1" zoomScale="80" zoomScaleNormal="80" workbookViewId="0">
      <selection activeCell="G11" sqref="G11"/>
    </sheetView>
  </sheetViews>
  <sheetFormatPr defaultColWidth="8.75" defaultRowHeight="13.5"/>
  <cols>
    <col min="1" max="1" width="12.625" style="1" customWidth="1"/>
    <col min="2" max="2" width="19.75" style="1" customWidth="1"/>
    <col min="3" max="3" width="9.875" style="1" customWidth="1"/>
    <col min="4" max="4" width="10.375" style="1" customWidth="1"/>
    <col min="5" max="5" width="10.125" style="1" customWidth="1"/>
    <col min="6" max="6" width="12" style="1" customWidth="1"/>
    <col min="7" max="7" width="13.375" style="1" customWidth="1"/>
    <col min="8" max="9" width="12.625" style="1" customWidth="1"/>
    <col min="10" max="10" width="24.625" style="1" customWidth="1"/>
    <col min="11" max="16384" width="8.75" style="1"/>
  </cols>
  <sheetData>
    <row r="1" ht="20.25" spans="1:10">
      <c r="A1" s="2" t="s">
        <v>0</v>
      </c>
      <c r="B1" s="2"/>
      <c r="C1" s="2"/>
      <c r="D1" s="2"/>
      <c r="E1" s="2"/>
      <c r="F1" s="2"/>
      <c r="G1" s="2"/>
      <c r="H1" s="2"/>
      <c r="I1" s="2"/>
      <c r="J1" s="2"/>
    </row>
    <row r="2" ht="20.25" customHeight="1" spans="1:10">
      <c r="A2" s="3" t="s">
        <v>1</v>
      </c>
      <c r="B2" s="3"/>
      <c r="C2" s="3"/>
      <c r="D2" s="3"/>
      <c r="E2" s="3"/>
      <c r="F2" s="3"/>
      <c r="G2" s="3"/>
      <c r="H2" s="3"/>
      <c r="I2" s="3"/>
      <c r="J2" s="3"/>
    </row>
    <row r="3" ht="26.1" customHeight="1" spans="1:10">
      <c r="A3" s="4" t="s">
        <v>2</v>
      </c>
      <c r="B3" s="5" t="s">
        <v>3</v>
      </c>
      <c r="C3" s="6"/>
      <c r="D3" s="6"/>
      <c r="E3" s="6"/>
      <c r="F3" s="7"/>
      <c r="G3" s="4" t="s">
        <v>4</v>
      </c>
      <c r="H3" s="15">
        <f>J6+SUM(I10:I16)</f>
        <v>90.8950644726767</v>
      </c>
      <c r="I3" s="4" t="s">
        <v>5</v>
      </c>
      <c r="J3" s="4" t="s">
        <v>6</v>
      </c>
    </row>
    <row r="4" ht="33" customHeight="1" spans="1:10">
      <c r="A4" s="4" t="s">
        <v>7</v>
      </c>
      <c r="B4" s="5" t="s">
        <v>8</v>
      </c>
      <c r="C4" s="7"/>
      <c r="D4" s="4" t="s">
        <v>9</v>
      </c>
      <c r="E4" s="5" t="s">
        <v>8</v>
      </c>
      <c r="F4" s="7"/>
      <c r="G4" s="4" t="s">
        <v>10</v>
      </c>
      <c r="H4" s="4" t="s">
        <v>11</v>
      </c>
      <c r="I4" s="4" t="s">
        <v>12</v>
      </c>
      <c r="J4" s="4">
        <v>85287137</v>
      </c>
    </row>
    <row r="5" ht="26.1" customHeight="1" spans="1:10">
      <c r="A5" s="8" t="s">
        <v>13</v>
      </c>
      <c r="B5" s="5" t="s">
        <v>14</v>
      </c>
      <c r="C5" s="7"/>
      <c r="D5" s="5" t="s">
        <v>15</v>
      </c>
      <c r="E5" s="7"/>
      <c r="F5" s="5" t="s">
        <v>16</v>
      </c>
      <c r="G5" s="7"/>
      <c r="H5" s="5" t="s">
        <v>17</v>
      </c>
      <c r="I5" s="5" t="s">
        <v>18</v>
      </c>
      <c r="J5" s="4" t="s">
        <v>19</v>
      </c>
    </row>
    <row r="6" ht="26.1" customHeight="1" spans="1:10">
      <c r="A6" s="9"/>
      <c r="B6" s="5">
        <v>3921000</v>
      </c>
      <c r="C6" s="7"/>
      <c r="D6" s="5">
        <v>7593046</v>
      </c>
      <c r="E6" s="7"/>
      <c r="F6" s="5">
        <v>3672046</v>
      </c>
      <c r="G6" s="7"/>
      <c r="H6" s="15">
        <f>F6/D6*100</f>
        <v>48.3606447267671</v>
      </c>
      <c r="I6" s="14">
        <v>10</v>
      </c>
      <c r="J6" s="15">
        <f>H6*I6/100</f>
        <v>4.83606447267671</v>
      </c>
    </row>
    <row r="7" ht="26.1" customHeight="1" spans="1:10">
      <c r="A7" s="4" t="s">
        <v>20</v>
      </c>
      <c r="B7" s="5" t="s">
        <v>21</v>
      </c>
      <c r="C7" s="6"/>
      <c r="D7" s="6"/>
      <c r="E7" s="6"/>
      <c r="F7" s="7"/>
      <c r="G7" s="5" t="s">
        <v>22</v>
      </c>
      <c r="H7" s="6"/>
      <c r="I7" s="6"/>
      <c r="J7" s="7"/>
    </row>
    <row r="8" ht="111.95" customHeight="1" spans="1:10">
      <c r="A8" s="4"/>
      <c r="B8" s="33" t="s">
        <v>23</v>
      </c>
      <c r="C8" s="34"/>
      <c r="D8" s="34"/>
      <c r="E8" s="34"/>
      <c r="F8" s="35"/>
      <c r="G8" s="33" t="s">
        <v>24</v>
      </c>
      <c r="H8" s="34"/>
      <c r="I8" s="34"/>
      <c r="J8" s="35"/>
    </row>
    <row r="9" ht="31.5" customHeight="1" spans="1:10">
      <c r="A9" s="4" t="s">
        <v>25</v>
      </c>
      <c r="B9" s="4" t="s">
        <v>26</v>
      </c>
      <c r="C9" s="4" t="s">
        <v>27</v>
      </c>
      <c r="D9" s="4" t="s">
        <v>28</v>
      </c>
      <c r="E9" s="4" t="s">
        <v>29</v>
      </c>
      <c r="F9" s="4" t="s">
        <v>30</v>
      </c>
      <c r="G9" s="4" t="s">
        <v>31</v>
      </c>
      <c r="H9" s="4" t="s">
        <v>32</v>
      </c>
      <c r="I9" s="4" t="s">
        <v>33</v>
      </c>
      <c r="J9" s="4" t="s">
        <v>34</v>
      </c>
    </row>
    <row r="10" ht="38.1" customHeight="1" spans="1:10">
      <c r="A10" s="4"/>
      <c r="B10" s="4" t="s">
        <v>35</v>
      </c>
      <c r="C10" s="4">
        <v>20</v>
      </c>
      <c r="D10" s="4" t="s">
        <v>36</v>
      </c>
      <c r="E10" s="4" t="s">
        <v>37</v>
      </c>
      <c r="F10" s="4">
        <v>14000</v>
      </c>
      <c r="G10" s="4">
        <v>16815</v>
      </c>
      <c r="H10" s="4">
        <v>100</v>
      </c>
      <c r="I10" s="4">
        <f>C10*H10/100</f>
        <v>20</v>
      </c>
      <c r="J10" s="4"/>
    </row>
    <row r="11" ht="119.1" customHeight="1" spans="1:10">
      <c r="A11" s="4"/>
      <c r="B11" s="4" t="s">
        <v>38</v>
      </c>
      <c r="C11" s="4">
        <v>10</v>
      </c>
      <c r="D11" s="4" t="s">
        <v>39</v>
      </c>
      <c r="E11" s="4" t="s">
        <v>37</v>
      </c>
      <c r="F11" s="4">
        <v>18700</v>
      </c>
      <c r="G11" s="4">
        <v>17963</v>
      </c>
      <c r="H11" s="4">
        <v>60.59</v>
      </c>
      <c r="I11" s="15">
        <f t="shared" ref="I11:I16" si="0">C11*H11/100</f>
        <v>6.059</v>
      </c>
      <c r="J11" s="12" t="s">
        <v>40</v>
      </c>
    </row>
    <row r="12" ht="26.1" customHeight="1" spans="1:10">
      <c r="A12" s="4"/>
      <c r="B12" s="4" t="s">
        <v>41</v>
      </c>
      <c r="C12" s="4">
        <v>5</v>
      </c>
      <c r="D12" s="4" t="s">
        <v>42</v>
      </c>
      <c r="E12" s="36" t="s">
        <v>43</v>
      </c>
      <c r="F12" s="4">
        <v>100</v>
      </c>
      <c r="G12" s="11">
        <v>100</v>
      </c>
      <c r="H12" s="4">
        <v>100</v>
      </c>
      <c r="I12" s="4">
        <f t="shared" si="0"/>
        <v>5</v>
      </c>
      <c r="J12" s="4"/>
    </row>
    <row r="13" ht="38.1" customHeight="1" spans="1:10">
      <c r="A13" s="4"/>
      <c r="B13" s="4" t="s">
        <v>44</v>
      </c>
      <c r="C13" s="4">
        <v>15</v>
      </c>
      <c r="D13" s="4" t="s">
        <v>42</v>
      </c>
      <c r="E13" s="4" t="s">
        <v>45</v>
      </c>
      <c r="F13" s="4" t="s">
        <v>46</v>
      </c>
      <c r="G13" s="4">
        <v>100</v>
      </c>
      <c r="H13" s="4">
        <v>100</v>
      </c>
      <c r="I13" s="4">
        <f t="shared" si="0"/>
        <v>15</v>
      </c>
      <c r="J13" s="4"/>
    </row>
    <row r="14" ht="56.1" customHeight="1" spans="1:10">
      <c r="A14" s="4"/>
      <c r="B14" s="4" t="s">
        <v>47</v>
      </c>
      <c r="C14" s="4">
        <v>20</v>
      </c>
      <c r="D14" s="4" t="s">
        <v>48</v>
      </c>
      <c r="E14" s="4" t="s">
        <v>48</v>
      </c>
      <c r="F14" s="4" t="s">
        <v>49</v>
      </c>
      <c r="G14" s="4" t="s">
        <v>49</v>
      </c>
      <c r="H14" s="4">
        <v>100</v>
      </c>
      <c r="I14" s="4">
        <f t="shared" si="0"/>
        <v>20</v>
      </c>
      <c r="J14" s="4"/>
    </row>
    <row r="15" ht="45" customHeight="1" spans="1:10">
      <c r="A15" s="4"/>
      <c r="B15" s="4" t="s">
        <v>50</v>
      </c>
      <c r="C15" s="4">
        <v>10</v>
      </c>
      <c r="D15" s="4" t="s">
        <v>42</v>
      </c>
      <c r="E15" s="4" t="s">
        <v>37</v>
      </c>
      <c r="F15" s="4">
        <v>5</v>
      </c>
      <c r="G15" s="4">
        <v>6</v>
      </c>
      <c r="H15" s="4">
        <v>100</v>
      </c>
      <c r="I15" s="4">
        <f t="shared" si="0"/>
        <v>10</v>
      </c>
      <c r="J15" s="4"/>
    </row>
    <row r="16" ht="33.95" customHeight="1" spans="1:10">
      <c r="A16" s="4"/>
      <c r="B16" s="4" t="s">
        <v>51</v>
      </c>
      <c r="C16" s="4">
        <v>10</v>
      </c>
      <c r="D16" s="4" t="s">
        <v>42</v>
      </c>
      <c r="E16" s="4" t="s">
        <v>37</v>
      </c>
      <c r="F16" s="4" t="s">
        <v>52</v>
      </c>
      <c r="G16" s="4">
        <v>96</v>
      </c>
      <c r="H16" s="4">
        <v>100</v>
      </c>
      <c r="I16" s="4">
        <f t="shared" si="0"/>
        <v>10</v>
      </c>
      <c r="J16" s="4"/>
    </row>
    <row r="17" ht="26.1" customHeight="1" spans="1:10">
      <c r="A17" s="12" t="s">
        <v>53</v>
      </c>
      <c r="B17" s="12"/>
      <c r="C17" s="12"/>
      <c r="D17" s="12"/>
      <c r="E17" s="12"/>
      <c r="F17" s="12"/>
      <c r="G17" s="12"/>
      <c r="H17" s="12"/>
      <c r="I17" s="12"/>
      <c r="J17" s="12"/>
    </row>
    <row r="18" ht="26.1" customHeight="1" spans="1:10">
      <c r="A18" s="13" t="s">
        <v>54</v>
      </c>
      <c r="B18" s="13"/>
      <c r="C18" s="13"/>
      <c r="D18" s="13"/>
      <c r="E18" s="13"/>
      <c r="F18" s="13"/>
      <c r="G18" s="13"/>
      <c r="H18" s="13"/>
      <c r="I18" s="13"/>
      <c r="J18" s="13"/>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17:J17"/>
    <mergeCell ref="A18:J18"/>
    <mergeCell ref="A5:A6"/>
    <mergeCell ref="A7:A8"/>
    <mergeCell ref="A9:A16"/>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zoomScale="80" zoomScaleNormal="80" workbookViewId="0">
      <selection activeCell="H3" sqref="H3"/>
    </sheetView>
  </sheetViews>
  <sheetFormatPr defaultColWidth="8.75" defaultRowHeight="13.5"/>
  <cols>
    <col min="1" max="1" width="12.625" style="1" customWidth="1"/>
    <col min="2" max="2" width="19.75" style="1" customWidth="1"/>
    <col min="3" max="3" width="9.875" style="1" customWidth="1"/>
    <col min="4" max="4" width="10.375" style="1" customWidth="1"/>
    <col min="5" max="5" width="10.125" style="1" customWidth="1"/>
    <col min="6" max="6" width="12" style="1" customWidth="1"/>
    <col min="7" max="7" width="13.375" style="1" customWidth="1"/>
    <col min="8" max="9" width="12.625" style="1" customWidth="1"/>
    <col min="10" max="10" width="34.375" style="1" customWidth="1"/>
    <col min="11" max="16384" width="8.75" style="1"/>
  </cols>
  <sheetData>
    <row r="1" ht="20.25" spans="1:10">
      <c r="A1" s="2" t="s">
        <v>0</v>
      </c>
      <c r="B1" s="2"/>
      <c r="C1" s="2"/>
      <c r="D1" s="2"/>
      <c r="E1" s="2"/>
      <c r="F1" s="2"/>
      <c r="G1" s="2"/>
      <c r="H1" s="2"/>
      <c r="I1" s="2"/>
      <c r="J1" s="2"/>
    </row>
    <row r="2" ht="20.25" customHeight="1" spans="1:10">
      <c r="A2" s="3" t="s">
        <v>1</v>
      </c>
      <c r="B2" s="3"/>
      <c r="C2" s="3"/>
      <c r="D2" s="3"/>
      <c r="E2" s="3"/>
      <c r="F2" s="3"/>
      <c r="G2" s="3"/>
      <c r="H2" s="3"/>
      <c r="I2" s="3"/>
      <c r="J2" s="3"/>
    </row>
    <row r="3" ht="26.1" customHeight="1" spans="1:10">
      <c r="A3" s="4" t="s">
        <v>2</v>
      </c>
      <c r="B3" s="5" t="s">
        <v>222</v>
      </c>
      <c r="C3" s="6"/>
      <c r="D3" s="6"/>
      <c r="E3" s="6"/>
      <c r="F3" s="7"/>
      <c r="G3" s="4" t="s">
        <v>4</v>
      </c>
      <c r="H3" s="4">
        <f>J6+SUM(I10:I17)</f>
        <v>80</v>
      </c>
      <c r="I3" s="4" t="s">
        <v>5</v>
      </c>
      <c r="J3" s="4" t="s">
        <v>119</v>
      </c>
    </row>
    <row r="4" ht="39.95" customHeight="1" spans="1:10">
      <c r="A4" s="4" t="s">
        <v>7</v>
      </c>
      <c r="B4" s="5" t="s">
        <v>8</v>
      </c>
      <c r="C4" s="7"/>
      <c r="D4" s="4" t="s">
        <v>9</v>
      </c>
      <c r="E4" s="5" t="s">
        <v>8</v>
      </c>
      <c r="F4" s="7"/>
      <c r="G4" s="4" t="s">
        <v>10</v>
      </c>
      <c r="H4" s="4" t="s">
        <v>11</v>
      </c>
      <c r="I4" s="4" t="s">
        <v>12</v>
      </c>
      <c r="J4" s="4">
        <v>85287137</v>
      </c>
    </row>
    <row r="5" ht="39.95" customHeight="1" spans="1:10">
      <c r="A5" s="8" t="s">
        <v>13</v>
      </c>
      <c r="B5" s="5" t="s">
        <v>14</v>
      </c>
      <c r="C5" s="7"/>
      <c r="D5" s="5" t="s">
        <v>15</v>
      </c>
      <c r="E5" s="7"/>
      <c r="F5" s="5" t="s">
        <v>16</v>
      </c>
      <c r="G5" s="7"/>
      <c r="H5" s="5" t="s">
        <v>17</v>
      </c>
      <c r="I5" s="5" t="s">
        <v>18</v>
      </c>
      <c r="J5" s="4" t="s">
        <v>19</v>
      </c>
    </row>
    <row r="6" ht="26.1" customHeight="1" spans="1:10">
      <c r="A6" s="9"/>
      <c r="B6" s="5">
        <v>0</v>
      </c>
      <c r="C6" s="7"/>
      <c r="D6" s="5">
        <v>360000</v>
      </c>
      <c r="E6" s="7"/>
      <c r="F6" s="5">
        <v>0</v>
      </c>
      <c r="G6" s="7"/>
      <c r="H6" s="4">
        <v>0</v>
      </c>
      <c r="I6" s="14">
        <v>10</v>
      </c>
      <c r="J6" s="4">
        <f>H6*I6/100</f>
        <v>0</v>
      </c>
    </row>
    <row r="7" ht="26.1" customHeight="1" spans="1:10">
      <c r="A7" s="4" t="s">
        <v>20</v>
      </c>
      <c r="B7" s="5" t="s">
        <v>21</v>
      </c>
      <c r="C7" s="6"/>
      <c r="D7" s="6"/>
      <c r="E7" s="6"/>
      <c r="F7" s="7"/>
      <c r="G7" s="5" t="s">
        <v>22</v>
      </c>
      <c r="H7" s="6"/>
      <c r="I7" s="6"/>
      <c r="J7" s="7"/>
    </row>
    <row r="8" ht="129" customHeight="1" spans="1:10">
      <c r="A8" s="4"/>
      <c r="B8" s="5" t="s">
        <v>223</v>
      </c>
      <c r="C8" s="6"/>
      <c r="D8" s="6"/>
      <c r="E8" s="6"/>
      <c r="F8" s="7"/>
      <c r="G8" s="5" t="s">
        <v>224</v>
      </c>
      <c r="H8" s="6"/>
      <c r="I8" s="6"/>
      <c r="J8" s="7"/>
    </row>
    <row r="9" ht="31.5" customHeight="1" spans="1:10">
      <c r="A9" s="4" t="s">
        <v>25</v>
      </c>
      <c r="B9" s="4" t="s">
        <v>26</v>
      </c>
      <c r="C9" s="4" t="s">
        <v>27</v>
      </c>
      <c r="D9" s="4" t="s">
        <v>28</v>
      </c>
      <c r="E9" s="10" t="s">
        <v>29</v>
      </c>
      <c r="F9" s="4" t="s">
        <v>30</v>
      </c>
      <c r="G9" s="4" t="s">
        <v>31</v>
      </c>
      <c r="H9" s="4" t="s">
        <v>32</v>
      </c>
      <c r="I9" s="4" t="s">
        <v>33</v>
      </c>
      <c r="J9" s="4" t="s">
        <v>34</v>
      </c>
    </row>
    <row r="10" ht="33.95" customHeight="1" spans="1:10">
      <c r="A10" s="4"/>
      <c r="B10" s="4" t="s">
        <v>225</v>
      </c>
      <c r="C10" s="4">
        <v>20</v>
      </c>
      <c r="D10" s="4" t="s">
        <v>226</v>
      </c>
      <c r="E10" s="36" t="s">
        <v>43</v>
      </c>
      <c r="F10" s="4">
        <v>3</v>
      </c>
      <c r="G10" s="4">
        <v>3</v>
      </c>
      <c r="H10" s="4">
        <v>100</v>
      </c>
      <c r="I10" s="4">
        <f t="shared" ref="I10:I17" si="0">C10*H10/100</f>
        <v>20</v>
      </c>
      <c r="J10" s="4"/>
    </row>
    <row r="11" ht="33.95" customHeight="1" spans="1:10">
      <c r="A11" s="4"/>
      <c r="B11" s="4" t="s">
        <v>227</v>
      </c>
      <c r="C11" s="4">
        <v>15</v>
      </c>
      <c r="D11" s="4" t="s">
        <v>42</v>
      </c>
      <c r="E11" s="36" t="s">
        <v>43</v>
      </c>
      <c r="F11" s="4">
        <v>100</v>
      </c>
      <c r="G11" s="4">
        <v>100</v>
      </c>
      <c r="H11" s="4">
        <v>100</v>
      </c>
      <c r="I11" s="4">
        <f t="shared" si="0"/>
        <v>15</v>
      </c>
      <c r="J11" s="4"/>
    </row>
    <row r="12" ht="35.1" customHeight="1" spans="1:10">
      <c r="A12" s="4"/>
      <c r="B12" s="4" t="s">
        <v>228</v>
      </c>
      <c r="C12" s="4">
        <v>5</v>
      </c>
      <c r="D12" s="4" t="s">
        <v>229</v>
      </c>
      <c r="E12" s="4" t="s">
        <v>37</v>
      </c>
      <c r="F12" s="4">
        <v>10</v>
      </c>
      <c r="G12" s="4">
        <v>10</v>
      </c>
      <c r="H12" s="4">
        <v>100</v>
      </c>
      <c r="I12" s="4">
        <f t="shared" si="0"/>
        <v>5</v>
      </c>
      <c r="J12" s="4"/>
    </row>
    <row r="13" ht="35.1" customHeight="1" spans="1:10">
      <c r="A13" s="4"/>
      <c r="B13" s="4" t="s">
        <v>230</v>
      </c>
      <c r="C13" s="4">
        <v>10</v>
      </c>
      <c r="D13" s="4" t="s">
        <v>42</v>
      </c>
      <c r="E13" s="36" t="s">
        <v>43</v>
      </c>
      <c r="F13" s="4">
        <v>100</v>
      </c>
      <c r="G13" s="4">
        <v>100</v>
      </c>
      <c r="H13" s="4">
        <v>100</v>
      </c>
      <c r="I13" s="4">
        <f t="shared" si="0"/>
        <v>10</v>
      </c>
      <c r="J13" s="4"/>
    </row>
    <row r="14" ht="66.95" customHeight="1" spans="1:10">
      <c r="A14" s="4"/>
      <c r="B14" s="4" t="s">
        <v>231</v>
      </c>
      <c r="C14" s="4">
        <v>10</v>
      </c>
      <c r="D14" s="4" t="s">
        <v>42</v>
      </c>
      <c r="E14" s="36" t="s">
        <v>43</v>
      </c>
      <c r="F14" s="4">
        <v>100</v>
      </c>
      <c r="G14" s="4">
        <v>0</v>
      </c>
      <c r="H14" s="4">
        <v>0</v>
      </c>
      <c r="I14" s="4">
        <f t="shared" si="0"/>
        <v>0</v>
      </c>
      <c r="J14" s="12" t="s">
        <v>232</v>
      </c>
    </row>
    <row r="15" ht="44.1" customHeight="1" spans="1:10">
      <c r="A15" s="4"/>
      <c r="B15" s="4" t="s">
        <v>233</v>
      </c>
      <c r="C15" s="4">
        <v>10</v>
      </c>
      <c r="D15" s="4" t="s">
        <v>48</v>
      </c>
      <c r="E15" s="4" t="s">
        <v>48</v>
      </c>
      <c r="F15" s="4" t="s">
        <v>234</v>
      </c>
      <c r="G15" s="4" t="s">
        <v>234</v>
      </c>
      <c r="H15" s="4">
        <v>100</v>
      </c>
      <c r="I15" s="4">
        <f t="shared" si="0"/>
        <v>10</v>
      </c>
      <c r="J15" s="12"/>
    </row>
    <row r="16" ht="33.95" customHeight="1" spans="1:10">
      <c r="A16" s="4"/>
      <c r="B16" s="4" t="s">
        <v>235</v>
      </c>
      <c r="C16" s="4">
        <v>10</v>
      </c>
      <c r="D16" s="4" t="s">
        <v>48</v>
      </c>
      <c r="E16" s="4" t="s">
        <v>48</v>
      </c>
      <c r="F16" s="4" t="s">
        <v>236</v>
      </c>
      <c r="G16" s="4" t="s">
        <v>236</v>
      </c>
      <c r="H16" s="4">
        <v>100</v>
      </c>
      <c r="I16" s="4">
        <f t="shared" si="0"/>
        <v>10</v>
      </c>
      <c r="J16" s="4"/>
    </row>
    <row r="17" ht="33.95" customHeight="1" spans="1:10">
      <c r="A17" s="4"/>
      <c r="B17" s="4" t="s">
        <v>237</v>
      </c>
      <c r="C17" s="4">
        <v>10</v>
      </c>
      <c r="D17" s="4" t="s">
        <v>42</v>
      </c>
      <c r="E17" s="4" t="s">
        <v>37</v>
      </c>
      <c r="F17" s="4">
        <v>95</v>
      </c>
      <c r="G17" s="4">
        <v>97</v>
      </c>
      <c r="H17" s="4">
        <v>100</v>
      </c>
      <c r="I17" s="4">
        <f t="shared" si="0"/>
        <v>10</v>
      </c>
      <c r="J17" s="4"/>
    </row>
    <row r="18" ht="26.1" customHeight="1" spans="1:10">
      <c r="A18" s="12" t="s">
        <v>53</v>
      </c>
      <c r="B18" s="12"/>
      <c r="C18" s="12"/>
      <c r="D18" s="12"/>
      <c r="E18" s="12"/>
      <c r="F18" s="12"/>
      <c r="G18" s="12"/>
      <c r="H18" s="12"/>
      <c r="I18" s="12"/>
      <c r="J18" s="12"/>
    </row>
    <row r="19" ht="26.1" customHeight="1" spans="1:10">
      <c r="A19" s="13" t="s">
        <v>54</v>
      </c>
      <c r="B19" s="13"/>
      <c r="C19" s="13"/>
      <c r="D19" s="13"/>
      <c r="E19" s="13"/>
      <c r="F19" s="13"/>
      <c r="G19" s="13"/>
      <c r="H19" s="13"/>
      <c r="I19" s="13"/>
      <c r="J19" s="13"/>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18:J18"/>
    <mergeCell ref="A19:J19"/>
    <mergeCell ref="A5:A6"/>
    <mergeCell ref="A7:A8"/>
    <mergeCell ref="A9:A17"/>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zoomScale="80" zoomScaleNormal="80" workbookViewId="0">
      <selection activeCell="J12" sqref="J12"/>
    </sheetView>
  </sheetViews>
  <sheetFormatPr defaultColWidth="8.75" defaultRowHeight="13.5"/>
  <cols>
    <col min="1" max="1" width="12.625" style="1" customWidth="1"/>
    <col min="2" max="2" width="19.75" style="1" customWidth="1"/>
    <col min="3" max="3" width="9.875" style="1" customWidth="1"/>
    <col min="4" max="4" width="10.375" style="1" customWidth="1"/>
    <col min="5" max="5" width="10.125" style="1" customWidth="1"/>
    <col min="6" max="6" width="12" style="1" customWidth="1"/>
    <col min="7" max="7" width="13.375" style="1" customWidth="1"/>
    <col min="8" max="9" width="12.625" style="1" customWidth="1"/>
    <col min="10" max="10" width="23.5" style="1" customWidth="1"/>
    <col min="11" max="16384" width="8.75" style="1"/>
  </cols>
  <sheetData>
    <row r="1" ht="20.25" spans="1:10">
      <c r="A1" s="2" t="s">
        <v>0</v>
      </c>
      <c r="B1" s="2"/>
      <c r="C1" s="2"/>
      <c r="D1" s="2"/>
      <c r="E1" s="2"/>
      <c r="F1" s="2"/>
      <c r="G1" s="2"/>
      <c r="H1" s="2"/>
      <c r="I1" s="2"/>
      <c r="J1" s="2"/>
    </row>
    <row r="2" ht="20.25" customHeight="1" spans="1:10">
      <c r="A2" s="3" t="s">
        <v>1</v>
      </c>
      <c r="B2" s="3"/>
      <c r="C2" s="3"/>
      <c r="D2" s="3"/>
      <c r="E2" s="3"/>
      <c r="F2" s="3"/>
      <c r="G2" s="3"/>
      <c r="H2" s="3"/>
      <c r="I2" s="3"/>
      <c r="J2" s="3"/>
    </row>
    <row r="3" ht="26.1" customHeight="1" spans="1:10">
      <c r="A3" s="4" t="s">
        <v>2</v>
      </c>
      <c r="B3" s="5" t="s">
        <v>238</v>
      </c>
      <c r="C3" s="6"/>
      <c r="D3" s="6"/>
      <c r="E3" s="6"/>
      <c r="F3" s="7"/>
      <c r="G3" s="4" t="s">
        <v>4</v>
      </c>
      <c r="H3" s="4">
        <f>J6+SUM(I10:I17)</f>
        <v>80</v>
      </c>
      <c r="I3" s="4" t="s">
        <v>5</v>
      </c>
      <c r="J3" s="4" t="s">
        <v>119</v>
      </c>
    </row>
    <row r="4" ht="26.1" customHeight="1" spans="1:10">
      <c r="A4" s="4" t="s">
        <v>7</v>
      </c>
      <c r="B4" s="5" t="s">
        <v>8</v>
      </c>
      <c r="C4" s="7"/>
      <c r="D4" s="4" t="s">
        <v>9</v>
      </c>
      <c r="E4" s="5" t="s">
        <v>8</v>
      </c>
      <c r="F4" s="7"/>
      <c r="G4" s="4" t="s">
        <v>10</v>
      </c>
      <c r="H4" s="4" t="s">
        <v>11</v>
      </c>
      <c r="I4" s="4" t="s">
        <v>12</v>
      </c>
      <c r="J4" s="4">
        <v>85287137</v>
      </c>
    </row>
    <row r="5" ht="30" customHeight="1" spans="1:10">
      <c r="A5" s="8" t="s">
        <v>13</v>
      </c>
      <c r="B5" s="5" t="s">
        <v>14</v>
      </c>
      <c r="C5" s="7"/>
      <c r="D5" s="5" t="s">
        <v>15</v>
      </c>
      <c r="E5" s="7"/>
      <c r="F5" s="5" t="s">
        <v>16</v>
      </c>
      <c r="G5" s="7"/>
      <c r="H5" s="5" t="s">
        <v>17</v>
      </c>
      <c r="I5" s="5" t="s">
        <v>18</v>
      </c>
      <c r="J5" s="4" t="s">
        <v>19</v>
      </c>
    </row>
    <row r="6" ht="26.1" customHeight="1" spans="1:10">
      <c r="A6" s="9"/>
      <c r="B6" s="5">
        <v>0</v>
      </c>
      <c r="C6" s="7"/>
      <c r="D6" s="5">
        <v>105000</v>
      </c>
      <c r="E6" s="7"/>
      <c r="F6" s="5">
        <v>0</v>
      </c>
      <c r="G6" s="7"/>
      <c r="H6" s="4">
        <v>0</v>
      </c>
      <c r="I6" s="14">
        <v>10</v>
      </c>
      <c r="J6" s="4">
        <f>H6*I6/100</f>
        <v>0</v>
      </c>
    </row>
    <row r="7" ht="26.1" customHeight="1" spans="1:10">
      <c r="A7" s="4" t="s">
        <v>20</v>
      </c>
      <c r="B7" s="5" t="s">
        <v>21</v>
      </c>
      <c r="C7" s="6"/>
      <c r="D7" s="6"/>
      <c r="E7" s="6"/>
      <c r="F7" s="7"/>
      <c r="G7" s="5" t="s">
        <v>22</v>
      </c>
      <c r="H7" s="6"/>
      <c r="I7" s="6"/>
      <c r="J7" s="7"/>
    </row>
    <row r="8" ht="75" customHeight="1" spans="1:10">
      <c r="A8" s="4"/>
      <c r="B8" s="5" t="s">
        <v>239</v>
      </c>
      <c r="C8" s="6"/>
      <c r="D8" s="6"/>
      <c r="E8" s="6"/>
      <c r="F8" s="7"/>
      <c r="G8" s="5" t="s">
        <v>240</v>
      </c>
      <c r="H8" s="6"/>
      <c r="I8" s="6"/>
      <c r="J8" s="7"/>
    </row>
    <row r="9" ht="31.5" customHeight="1" spans="1:10">
      <c r="A9" s="4" t="s">
        <v>25</v>
      </c>
      <c r="B9" s="4" t="s">
        <v>26</v>
      </c>
      <c r="C9" s="4" t="s">
        <v>27</v>
      </c>
      <c r="D9" s="4" t="s">
        <v>28</v>
      </c>
      <c r="E9" s="10" t="s">
        <v>29</v>
      </c>
      <c r="F9" s="4" t="s">
        <v>30</v>
      </c>
      <c r="G9" s="4" t="s">
        <v>31</v>
      </c>
      <c r="H9" s="4" t="s">
        <v>32</v>
      </c>
      <c r="I9" s="4" t="s">
        <v>33</v>
      </c>
      <c r="J9" s="4" t="s">
        <v>34</v>
      </c>
    </row>
    <row r="10" ht="45" customHeight="1" spans="1:10">
      <c r="A10" s="4"/>
      <c r="B10" s="4" t="s">
        <v>241</v>
      </c>
      <c r="C10" s="4">
        <v>10</v>
      </c>
      <c r="D10" s="4" t="s">
        <v>242</v>
      </c>
      <c r="E10" s="36" t="s">
        <v>43</v>
      </c>
      <c r="F10" s="4">
        <v>4</v>
      </c>
      <c r="G10" s="4">
        <v>4</v>
      </c>
      <c r="H10" s="11">
        <v>100</v>
      </c>
      <c r="I10" s="4">
        <f t="shared" ref="I10:I17" si="0">C10*H10/100</f>
        <v>10</v>
      </c>
      <c r="J10" s="4"/>
    </row>
    <row r="11" ht="51" customHeight="1" spans="1:10">
      <c r="A11" s="4"/>
      <c r="B11" s="4" t="s">
        <v>243</v>
      </c>
      <c r="C11" s="4">
        <v>10</v>
      </c>
      <c r="D11" s="4" t="s">
        <v>242</v>
      </c>
      <c r="E11" s="36" t="s">
        <v>43</v>
      </c>
      <c r="F11" s="4">
        <v>2</v>
      </c>
      <c r="G11" s="4">
        <v>2</v>
      </c>
      <c r="H11" s="11">
        <v>100</v>
      </c>
      <c r="I11" s="4">
        <f t="shared" si="0"/>
        <v>10</v>
      </c>
      <c r="J11" s="4"/>
    </row>
    <row r="12" ht="86.1" customHeight="1" spans="1:10">
      <c r="A12" s="4"/>
      <c r="B12" s="4" t="s">
        <v>244</v>
      </c>
      <c r="C12" s="4">
        <v>10</v>
      </c>
      <c r="D12" s="4" t="s">
        <v>42</v>
      </c>
      <c r="E12" s="4" t="s">
        <v>37</v>
      </c>
      <c r="F12" s="4">
        <v>90</v>
      </c>
      <c r="G12" s="4">
        <v>0</v>
      </c>
      <c r="H12" s="11">
        <v>0</v>
      </c>
      <c r="I12" s="4">
        <f t="shared" si="0"/>
        <v>0</v>
      </c>
      <c r="J12" s="12" t="s">
        <v>245</v>
      </c>
    </row>
    <row r="13" ht="26.1" customHeight="1" spans="1:10">
      <c r="A13" s="4"/>
      <c r="B13" s="4" t="s">
        <v>246</v>
      </c>
      <c r="C13" s="4">
        <v>10</v>
      </c>
      <c r="D13" s="4" t="s">
        <v>42</v>
      </c>
      <c r="E13" s="36" t="s">
        <v>43</v>
      </c>
      <c r="F13" s="4">
        <v>100</v>
      </c>
      <c r="G13" s="4">
        <v>100</v>
      </c>
      <c r="H13" s="11">
        <v>100</v>
      </c>
      <c r="I13" s="4">
        <f t="shared" si="0"/>
        <v>10</v>
      </c>
      <c r="J13" s="4"/>
    </row>
    <row r="14" ht="57" customHeight="1" spans="1:10">
      <c r="A14" s="4"/>
      <c r="B14" s="4" t="s">
        <v>247</v>
      </c>
      <c r="C14" s="4">
        <v>15</v>
      </c>
      <c r="D14" s="4" t="s">
        <v>48</v>
      </c>
      <c r="E14" s="4" t="s">
        <v>48</v>
      </c>
      <c r="F14" s="4" t="s">
        <v>248</v>
      </c>
      <c r="G14" s="4" t="s">
        <v>248</v>
      </c>
      <c r="H14" s="11">
        <v>100</v>
      </c>
      <c r="I14" s="4">
        <f t="shared" si="0"/>
        <v>15</v>
      </c>
      <c r="J14" s="4"/>
    </row>
    <row r="15" ht="41.1" customHeight="1" spans="1:10">
      <c r="A15" s="4"/>
      <c r="B15" s="4" t="s">
        <v>249</v>
      </c>
      <c r="C15" s="4">
        <v>15</v>
      </c>
      <c r="D15" s="4" t="s">
        <v>48</v>
      </c>
      <c r="E15" s="4" t="s">
        <v>48</v>
      </c>
      <c r="F15" s="4" t="s">
        <v>115</v>
      </c>
      <c r="G15" s="4" t="s">
        <v>115</v>
      </c>
      <c r="H15" s="11">
        <v>100</v>
      </c>
      <c r="I15" s="4">
        <f t="shared" si="0"/>
        <v>15</v>
      </c>
      <c r="J15" s="4"/>
    </row>
    <row r="16" ht="90.95" customHeight="1" spans="1:10">
      <c r="A16" s="4"/>
      <c r="B16" s="4" t="s">
        <v>250</v>
      </c>
      <c r="C16" s="4">
        <v>10</v>
      </c>
      <c r="D16" s="4" t="s">
        <v>48</v>
      </c>
      <c r="E16" s="4" t="s">
        <v>48</v>
      </c>
      <c r="F16" s="4" t="s">
        <v>251</v>
      </c>
      <c r="G16" s="4" t="s">
        <v>252</v>
      </c>
      <c r="H16" s="11">
        <v>100</v>
      </c>
      <c r="I16" s="4">
        <f t="shared" si="0"/>
        <v>10</v>
      </c>
      <c r="J16" s="4"/>
    </row>
    <row r="17" ht="38.1" customHeight="1" spans="1:10">
      <c r="A17" s="4"/>
      <c r="B17" s="4" t="s">
        <v>253</v>
      </c>
      <c r="C17" s="4">
        <v>10</v>
      </c>
      <c r="D17" s="4" t="s">
        <v>42</v>
      </c>
      <c r="E17" s="4" t="s">
        <v>37</v>
      </c>
      <c r="F17" s="4">
        <v>90</v>
      </c>
      <c r="G17" s="4">
        <v>93</v>
      </c>
      <c r="H17" s="11">
        <v>100</v>
      </c>
      <c r="I17" s="4">
        <f t="shared" si="0"/>
        <v>10</v>
      </c>
      <c r="J17" s="4"/>
    </row>
    <row r="18" ht="26.1" customHeight="1" spans="1:10">
      <c r="A18" s="12" t="s">
        <v>53</v>
      </c>
      <c r="B18" s="12"/>
      <c r="C18" s="12"/>
      <c r="D18" s="12"/>
      <c r="E18" s="12"/>
      <c r="F18" s="12"/>
      <c r="G18" s="12"/>
      <c r="H18" s="12"/>
      <c r="I18" s="12"/>
      <c r="J18" s="12"/>
    </row>
    <row r="19" ht="26.1" customHeight="1" spans="1:10">
      <c r="A19" s="13" t="s">
        <v>54</v>
      </c>
      <c r="B19" s="13"/>
      <c r="C19" s="13"/>
      <c r="D19" s="13"/>
      <c r="E19" s="13"/>
      <c r="F19" s="13"/>
      <c r="G19" s="13"/>
      <c r="H19" s="13"/>
      <c r="I19" s="13"/>
      <c r="J19" s="13"/>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18:J18"/>
    <mergeCell ref="A19:J19"/>
    <mergeCell ref="A5:A6"/>
    <mergeCell ref="A7:A8"/>
    <mergeCell ref="A9:A17"/>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zoomScale="80" zoomScaleNormal="80" workbookViewId="0">
      <selection activeCell="D6" sqref="D6:E6"/>
    </sheetView>
  </sheetViews>
  <sheetFormatPr defaultColWidth="8.75" defaultRowHeight="13.5"/>
  <cols>
    <col min="1" max="1" width="12.625" style="1" customWidth="1"/>
    <col min="2" max="2" width="19.75" style="1" customWidth="1"/>
    <col min="3" max="3" width="9.875" style="1" customWidth="1"/>
    <col min="4" max="4" width="10.375" style="1" customWidth="1"/>
    <col min="5" max="5" width="10.125" style="1" customWidth="1"/>
    <col min="6" max="6" width="12" style="1" customWidth="1"/>
    <col min="7" max="7" width="13.375" style="1" customWidth="1"/>
    <col min="8" max="10" width="12.625" style="1" customWidth="1"/>
    <col min="11" max="11" width="8.75" style="1"/>
    <col min="12" max="12" width="10.5" style="1"/>
    <col min="13" max="16384" width="8.75" style="1"/>
  </cols>
  <sheetData>
    <row r="1" ht="20.25" spans="1:10">
      <c r="A1" s="2" t="s">
        <v>0</v>
      </c>
      <c r="B1" s="2"/>
      <c r="C1" s="2"/>
      <c r="D1" s="2"/>
      <c r="E1" s="2"/>
      <c r="F1" s="2"/>
      <c r="G1" s="2"/>
      <c r="H1" s="2"/>
      <c r="I1" s="2"/>
      <c r="J1" s="2"/>
    </row>
    <row r="2" ht="20.25" customHeight="1" spans="1:10">
      <c r="A2" s="3" t="s">
        <v>1</v>
      </c>
      <c r="B2" s="3"/>
      <c r="C2" s="3"/>
      <c r="D2" s="3"/>
      <c r="E2" s="3"/>
      <c r="F2" s="3"/>
      <c r="G2" s="3"/>
      <c r="H2" s="3"/>
      <c r="I2" s="3"/>
      <c r="J2" s="3"/>
    </row>
    <row r="3" ht="26.1" customHeight="1" spans="1:10">
      <c r="A3" s="4" t="s">
        <v>2</v>
      </c>
      <c r="B3" s="5" t="s">
        <v>254</v>
      </c>
      <c r="C3" s="6"/>
      <c r="D3" s="6"/>
      <c r="E3" s="6"/>
      <c r="F3" s="7"/>
      <c r="G3" s="4" t="s">
        <v>4</v>
      </c>
      <c r="H3" s="15">
        <f>J6+SUM(I10:I18)</f>
        <v>95.129</v>
      </c>
      <c r="I3" s="4" t="s">
        <v>5</v>
      </c>
      <c r="J3" s="4" t="s">
        <v>6</v>
      </c>
    </row>
    <row r="4" ht="36.95" customHeight="1" spans="1:10">
      <c r="A4" s="4" t="s">
        <v>7</v>
      </c>
      <c r="B4" s="5" t="s">
        <v>8</v>
      </c>
      <c r="C4" s="7"/>
      <c r="D4" s="4" t="s">
        <v>9</v>
      </c>
      <c r="E4" s="5" t="s">
        <v>8</v>
      </c>
      <c r="F4" s="7"/>
      <c r="G4" s="4" t="s">
        <v>10</v>
      </c>
      <c r="H4" s="4" t="s">
        <v>11</v>
      </c>
      <c r="I4" s="4" t="s">
        <v>12</v>
      </c>
      <c r="J4" s="4">
        <v>85287137</v>
      </c>
    </row>
    <row r="5" ht="26.1" customHeight="1" spans="1:10">
      <c r="A5" s="8" t="s">
        <v>13</v>
      </c>
      <c r="B5" s="5" t="s">
        <v>14</v>
      </c>
      <c r="C5" s="7"/>
      <c r="D5" s="5" t="s">
        <v>15</v>
      </c>
      <c r="E5" s="7"/>
      <c r="F5" s="5" t="s">
        <v>16</v>
      </c>
      <c r="G5" s="7"/>
      <c r="H5" s="5" t="s">
        <v>17</v>
      </c>
      <c r="I5" s="5" t="s">
        <v>18</v>
      </c>
      <c r="J5" s="4" t="s">
        <v>19</v>
      </c>
    </row>
    <row r="6" ht="26.1" customHeight="1" spans="1:10">
      <c r="A6" s="9"/>
      <c r="B6" s="5">
        <v>324425.4</v>
      </c>
      <c r="C6" s="7"/>
      <c r="D6" s="5">
        <v>1231425.4</v>
      </c>
      <c r="E6" s="7"/>
      <c r="F6" s="5">
        <v>631606.17</v>
      </c>
      <c r="G6" s="7"/>
      <c r="H6" s="4">
        <v>51.29</v>
      </c>
      <c r="I6" s="14">
        <v>10</v>
      </c>
      <c r="J6" s="15">
        <f>H6*I6/100</f>
        <v>5.129</v>
      </c>
    </row>
    <row r="7" ht="26.1" customHeight="1" spans="1:10">
      <c r="A7" s="4" t="s">
        <v>20</v>
      </c>
      <c r="B7" s="5" t="s">
        <v>21</v>
      </c>
      <c r="C7" s="6"/>
      <c r="D7" s="6"/>
      <c r="E7" s="6"/>
      <c r="F7" s="7"/>
      <c r="G7" s="5" t="s">
        <v>22</v>
      </c>
      <c r="H7" s="6"/>
      <c r="I7" s="6"/>
      <c r="J7" s="7"/>
    </row>
    <row r="8" ht="75" customHeight="1" spans="1:10">
      <c r="A8" s="4"/>
      <c r="B8" s="5" t="s">
        <v>255</v>
      </c>
      <c r="C8" s="6"/>
      <c r="D8" s="6"/>
      <c r="E8" s="6"/>
      <c r="F8" s="7"/>
      <c r="G8" s="5" t="s">
        <v>255</v>
      </c>
      <c r="H8" s="6"/>
      <c r="I8" s="6"/>
      <c r="J8" s="7"/>
    </row>
    <row r="9" ht="31.5" customHeight="1" spans="1:10">
      <c r="A9" s="4" t="s">
        <v>25</v>
      </c>
      <c r="B9" s="4" t="s">
        <v>26</v>
      </c>
      <c r="C9" s="4" t="s">
        <v>27</v>
      </c>
      <c r="D9" s="4" t="s">
        <v>28</v>
      </c>
      <c r="E9" s="10" t="s">
        <v>29</v>
      </c>
      <c r="F9" s="4" t="s">
        <v>30</v>
      </c>
      <c r="G9" s="4" t="s">
        <v>31</v>
      </c>
      <c r="H9" s="4" t="s">
        <v>32</v>
      </c>
      <c r="I9" s="4" t="s">
        <v>33</v>
      </c>
      <c r="J9" s="4" t="s">
        <v>34</v>
      </c>
    </row>
    <row r="10" ht="31.5" customHeight="1" spans="1:10">
      <c r="A10" s="4"/>
      <c r="B10" s="4" t="s">
        <v>256</v>
      </c>
      <c r="C10" s="4">
        <v>10</v>
      </c>
      <c r="D10" s="4" t="s">
        <v>58</v>
      </c>
      <c r="E10" s="36" t="s">
        <v>43</v>
      </c>
      <c r="F10" s="4">
        <v>15</v>
      </c>
      <c r="G10" s="4">
        <v>15</v>
      </c>
      <c r="H10" s="4">
        <v>100</v>
      </c>
      <c r="I10" s="4">
        <f t="shared" ref="I10:I18" si="0">C10*H10/100</f>
        <v>10</v>
      </c>
      <c r="J10" s="4"/>
    </row>
    <row r="11" ht="31.5" customHeight="1" spans="1:10">
      <c r="A11" s="4"/>
      <c r="B11" s="4" t="s">
        <v>257</v>
      </c>
      <c r="C11" s="4">
        <v>10</v>
      </c>
      <c r="D11" s="4" t="s">
        <v>258</v>
      </c>
      <c r="E11" s="36" t="s">
        <v>43</v>
      </c>
      <c r="F11" s="4">
        <v>1</v>
      </c>
      <c r="G11" s="4">
        <v>1</v>
      </c>
      <c r="H11" s="4">
        <v>100</v>
      </c>
      <c r="I11" s="4">
        <f t="shared" si="0"/>
        <v>10</v>
      </c>
      <c r="J11" s="4"/>
    </row>
    <row r="12" ht="31.5" customHeight="1" spans="1:10">
      <c r="A12" s="4"/>
      <c r="B12" s="4" t="s">
        <v>259</v>
      </c>
      <c r="C12" s="4">
        <v>5</v>
      </c>
      <c r="D12" s="4" t="s">
        <v>42</v>
      </c>
      <c r="E12" s="36" t="s">
        <v>43</v>
      </c>
      <c r="F12" s="4">
        <v>100</v>
      </c>
      <c r="G12" s="4">
        <v>100</v>
      </c>
      <c r="H12" s="4">
        <v>100</v>
      </c>
      <c r="I12" s="4">
        <f t="shared" si="0"/>
        <v>5</v>
      </c>
      <c r="J12" s="4"/>
    </row>
    <row r="13" ht="31.5" customHeight="1" spans="1:10">
      <c r="A13" s="4"/>
      <c r="B13" s="4" t="s">
        <v>260</v>
      </c>
      <c r="C13" s="4">
        <v>5</v>
      </c>
      <c r="D13" s="4" t="s">
        <v>42</v>
      </c>
      <c r="E13" s="36" t="s">
        <v>43</v>
      </c>
      <c r="F13" s="4">
        <v>100</v>
      </c>
      <c r="G13" s="4">
        <v>100</v>
      </c>
      <c r="H13" s="4">
        <v>100</v>
      </c>
      <c r="I13" s="4">
        <f t="shared" si="0"/>
        <v>5</v>
      </c>
      <c r="J13" s="4"/>
    </row>
    <row r="14" ht="45" customHeight="1" spans="1:10">
      <c r="A14" s="4"/>
      <c r="B14" s="4" t="s">
        <v>261</v>
      </c>
      <c r="C14" s="4">
        <v>10</v>
      </c>
      <c r="D14" s="4" t="s">
        <v>42</v>
      </c>
      <c r="E14" s="36" t="s">
        <v>43</v>
      </c>
      <c r="F14" s="4">
        <v>100</v>
      </c>
      <c r="G14" s="4">
        <v>100</v>
      </c>
      <c r="H14" s="4">
        <v>100</v>
      </c>
      <c r="I14" s="4">
        <f t="shared" si="0"/>
        <v>10</v>
      </c>
      <c r="J14" s="4"/>
    </row>
    <row r="15" ht="36" customHeight="1" spans="1:10">
      <c r="A15" s="4"/>
      <c r="B15" s="4" t="s">
        <v>262</v>
      </c>
      <c r="C15" s="4">
        <v>10</v>
      </c>
      <c r="D15" s="4" t="s">
        <v>42</v>
      </c>
      <c r="E15" s="4" t="s">
        <v>37</v>
      </c>
      <c r="F15" s="4">
        <v>99</v>
      </c>
      <c r="G15" s="4">
        <v>100</v>
      </c>
      <c r="H15" s="4">
        <v>100</v>
      </c>
      <c r="I15" s="4">
        <f t="shared" si="0"/>
        <v>10</v>
      </c>
      <c r="J15" s="4"/>
    </row>
    <row r="16" ht="33" customHeight="1" spans="1:10">
      <c r="A16" s="4"/>
      <c r="B16" s="4" t="s">
        <v>263</v>
      </c>
      <c r="C16" s="4">
        <v>15</v>
      </c>
      <c r="D16" s="4" t="s">
        <v>48</v>
      </c>
      <c r="E16" s="4" t="s">
        <v>48</v>
      </c>
      <c r="F16" s="4" t="s">
        <v>264</v>
      </c>
      <c r="G16" s="4" t="s">
        <v>264</v>
      </c>
      <c r="H16" s="4">
        <v>100</v>
      </c>
      <c r="I16" s="4">
        <f t="shared" si="0"/>
        <v>15</v>
      </c>
      <c r="J16" s="4"/>
    </row>
    <row r="17" ht="36.95" customHeight="1" spans="1:10">
      <c r="A17" s="4"/>
      <c r="B17" s="4" t="s">
        <v>265</v>
      </c>
      <c r="C17" s="4">
        <v>15</v>
      </c>
      <c r="D17" s="4" t="s">
        <v>48</v>
      </c>
      <c r="E17" s="4" t="s">
        <v>48</v>
      </c>
      <c r="F17" s="4" t="s">
        <v>115</v>
      </c>
      <c r="G17" s="4" t="s">
        <v>115</v>
      </c>
      <c r="H17" s="4">
        <v>100</v>
      </c>
      <c r="I17" s="4">
        <f t="shared" si="0"/>
        <v>15</v>
      </c>
      <c r="J17" s="4"/>
    </row>
    <row r="18" ht="33.95" customHeight="1" spans="1:10">
      <c r="A18" s="4"/>
      <c r="B18" s="4" t="s">
        <v>266</v>
      </c>
      <c r="C18" s="4">
        <v>10</v>
      </c>
      <c r="D18" s="4" t="s">
        <v>42</v>
      </c>
      <c r="E18" s="4" t="s">
        <v>37</v>
      </c>
      <c r="F18" s="4">
        <v>95</v>
      </c>
      <c r="G18" s="4">
        <v>96</v>
      </c>
      <c r="H18" s="4">
        <v>100</v>
      </c>
      <c r="I18" s="4">
        <f t="shared" si="0"/>
        <v>10</v>
      </c>
      <c r="J18" s="4"/>
    </row>
    <row r="19" ht="26.1" customHeight="1" spans="1:10">
      <c r="A19" s="12" t="s">
        <v>53</v>
      </c>
      <c r="B19" s="12"/>
      <c r="C19" s="12"/>
      <c r="D19" s="12"/>
      <c r="E19" s="12"/>
      <c r="F19" s="12"/>
      <c r="G19" s="12"/>
      <c r="H19" s="12"/>
      <c r="I19" s="12"/>
      <c r="J19" s="12"/>
    </row>
    <row r="20" ht="26.1" customHeight="1" spans="1:10">
      <c r="A20" s="13" t="s">
        <v>54</v>
      </c>
      <c r="B20" s="13"/>
      <c r="C20" s="13"/>
      <c r="D20" s="13"/>
      <c r="E20" s="13"/>
      <c r="F20" s="13"/>
      <c r="G20" s="13"/>
      <c r="H20" s="13"/>
      <c r="I20" s="13"/>
      <c r="J20" s="13"/>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19:J19"/>
    <mergeCell ref="A20:J20"/>
    <mergeCell ref="A5:A6"/>
    <mergeCell ref="A7:A8"/>
    <mergeCell ref="A9:A18"/>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zoomScale="80" zoomScaleNormal="80" workbookViewId="0">
      <selection activeCell="J13" sqref="J13"/>
    </sheetView>
  </sheetViews>
  <sheetFormatPr defaultColWidth="8.75" defaultRowHeight="13.5"/>
  <cols>
    <col min="1" max="1" width="12.625" style="1" customWidth="1"/>
    <col min="2" max="2" width="19.75" style="1" customWidth="1"/>
    <col min="3" max="3" width="9.875" style="1" customWidth="1"/>
    <col min="4" max="4" width="10.375" style="1" customWidth="1"/>
    <col min="5" max="5" width="10.125" style="1" customWidth="1"/>
    <col min="6" max="6" width="12" style="1" customWidth="1"/>
    <col min="7" max="7" width="13.375" style="1" customWidth="1"/>
    <col min="8" max="9" width="12.625" style="1" customWidth="1"/>
    <col min="10" max="10" width="23.125" style="1" customWidth="1"/>
    <col min="11" max="16384" width="8.75" style="1"/>
  </cols>
  <sheetData>
    <row r="1" ht="20.25" spans="1:10">
      <c r="A1" s="2" t="s">
        <v>0</v>
      </c>
      <c r="B1" s="2"/>
      <c r="C1" s="2"/>
      <c r="D1" s="2"/>
      <c r="E1" s="2"/>
      <c r="F1" s="2"/>
      <c r="G1" s="2"/>
      <c r="H1" s="2"/>
      <c r="I1" s="2"/>
      <c r="J1" s="2"/>
    </row>
    <row r="2" ht="20.25" customHeight="1" spans="1:10">
      <c r="A2" s="3" t="s">
        <v>1</v>
      </c>
      <c r="B2" s="3"/>
      <c r="C2" s="3"/>
      <c r="D2" s="3"/>
      <c r="E2" s="3"/>
      <c r="F2" s="3"/>
      <c r="G2" s="3"/>
      <c r="H2" s="3"/>
      <c r="I2" s="3"/>
      <c r="J2" s="3"/>
    </row>
    <row r="3" ht="26.1" customHeight="1" spans="1:10">
      <c r="A3" s="4" t="s">
        <v>2</v>
      </c>
      <c r="B3" s="5" t="s">
        <v>267</v>
      </c>
      <c r="C3" s="6"/>
      <c r="D3" s="6"/>
      <c r="E3" s="6"/>
      <c r="F3" s="7"/>
      <c r="G3" s="4" t="s">
        <v>4</v>
      </c>
      <c r="H3" s="15">
        <f>J6+SUM(I10:I16)</f>
        <v>99.986</v>
      </c>
      <c r="I3" s="4" t="s">
        <v>5</v>
      </c>
      <c r="J3" s="4" t="s">
        <v>6</v>
      </c>
    </row>
    <row r="4" ht="36.95" customHeight="1" spans="1:10">
      <c r="A4" s="4" t="s">
        <v>7</v>
      </c>
      <c r="B4" s="5" t="s">
        <v>8</v>
      </c>
      <c r="C4" s="7"/>
      <c r="D4" s="4" t="s">
        <v>9</v>
      </c>
      <c r="E4" s="5" t="s">
        <v>8</v>
      </c>
      <c r="F4" s="7"/>
      <c r="G4" s="4" t="s">
        <v>10</v>
      </c>
      <c r="H4" s="4" t="s">
        <v>11</v>
      </c>
      <c r="I4" s="4" t="s">
        <v>12</v>
      </c>
      <c r="J4" s="4">
        <v>85287137</v>
      </c>
    </row>
    <row r="5" ht="26.1" customHeight="1" spans="1:10">
      <c r="A5" s="8" t="s">
        <v>13</v>
      </c>
      <c r="B5" s="5" t="s">
        <v>14</v>
      </c>
      <c r="C5" s="7"/>
      <c r="D5" s="5" t="s">
        <v>15</v>
      </c>
      <c r="E5" s="7"/>
      <c r="F5" s="5" t="s">
        <v>16</v>
      </c>
      <c r="G5" s="7"/>
      <c r="H5" s="5" t="s">
        <v>17</v>
      </c>
      <c r="I5" s="5" t="s">
        <v>18</v>
      </c>
      <c r="J5" s="4" t="s">
        <v>19</v>
      </c>
    </row>
    <row r="6" ht="26.1" customHeight="1" spans="1:10">
      <c r="A6" s="9"/>
      <c r="B6" s="5">
        <v>0</v>
      </c>
      <c r="C6" s="7"/>
      <c r="D6" s="5">
        <v>200000</v>
      </c>
      <c r="E6" s="7"/>
      <c r="F6" s="5">
        <v>199713.6</v>
      </c>
      <c r="G6" s="7"/>
      <c r="H6" s="4">
        <v>99.86</v>
      </c>
      <c r="I6" s="14">
        <v>10</v>
      </c>
      <c r="J6" s="15">
        <f>H6*I6/100</f>
        <v>9.986</v>
      </c>
    </row>
    <row r="7" ht="26.1" customHeight="1" spans="1:10">
      <c r="A7" s="4" t="s">
        <v>20</v>
      </c>
      <c r="B7" s="5" t="s">
        <v>21</v>
      </c>
      <c r="C7" s="6"/>
      <c r="D7" s="6"/>
      <c r="E7" s="6"/>
      <c r="F7" s="7"/>
      <c r="G7" s="5" t="s">
        <v>22</v>
      </c>
      <c r="H7" s="6"/>
      <c r="I7" s="6"/>
      <c r="J7" s="7"/>
    </row>
    <row r="8" ht="110.1" customHeight="1" spans="1:10">
      <c r="A8" s="4"/>
      <c r="B8" s="5" t="s">
        <v>268</v>
      </c>
      <c r="C8" s="6"/>
      <c r="D8" s="6"/>
      <c r="E8" s="6"/>
      <c r="F8" s="7"/>
      <c r="G8" s="5" t="s">
        <v>269</v>
      </c>
      <c r="H8" s="6"/>
      <c r="I8" s="6"/>
      <c r="J8" s="7"/>
    </row>
    <row r="9" ht="31.5" customHeight="1" spans="1:10">
      <c r="A9" s="4" t="s">
        <v>25</v>
      </c>
      <c r="B9" s="4" t="s">
        <v>26</v>
      </c>
      <c r="C9" s="4" t="s">
        <v>27</v>
      </c>
      <c r="D9" s="4" t="s">
        <v>28</v>
      </c>
      <c r="E9" s="10" t="s">
        <v>29</v>
      </c>
      <c r="F9" s="4" t="s">
        <v>30</v>
      </c>
      <c r="G9" s="4" t="s">
        <v>31</v>
      </c>
      <c r="H9" s="4" t="s">
        <v>32</v>
      </c>
      <c r="I9" s="4" t="s">
        <v>33</v>
      </c>
      <c r="J9" s="4" t="s">
        <v>34</v>
      </c>
    </row>
    <row r="10" ht="30.95" customHeight="1" spans="1:10">
      <c r="A10" s="4"/>
      <c r="B10" s="4" t="s">
        <v>270</v>
      </c>
      <c r="C10" s="4">
        <v>15</v>
      </c>
      <c r="D10" s="4" t="s">
        <v>123</v>
      </c>
      <c r="E10" s="4" t="s">
        <v>37</v>
      </c>
      <c r="F10" s="4">
        <v>500</v>
      </c>
      <c r="G10" s="4">
        <v>500</v>
      </c>
      <c r="H10" s="4">
        <v>100</v>
      </c>
      <c r="I10" s="4">
        <f t="shared" ref="I10:I16" si="0">C10*H10/100</f>
        <v>15</v>
      </c>
      <c r="J10" s="4"/>
    </row>
    <row r="11" ht="26.1" customHeight="1" spans="1:10">
      <c r="A11" s="4"/>
      <c r="B11" s="4" t="s">
        <v>271</v>
      </c>
      <c r="C11" s="4">
        <v>15</v>
      </c>
      <c r="D11" s="4" t="s">
        <v>42</v>
      </c>
      <c r="E11" s="4" t="s">
        <v>37</v>
      </c>
      <c r="F11" s="4">
        <v>99</v>
      </c>
      <c r="G11" s="4">
        <v>100</v>
      </c>
      <c r="H11" s="4">
        <v>100</v>
      </c>
      <c r="I11" s="4">
        <f t="shared" si="0"/>
        <v>15</v>
      </c>
      <c r="J11" s="4"/>
    </row>
    <row r="12" ht="42.95" customHeight="1" spans="1:10">
      <c r="A12" s="4"/>
      <c r="B12" s="4" t="s">
        <v>74</v>
      </c>
      <c r="C12" s="4">
        <v>10</v>
      </c>
      <c r="D12" s="4" t="s">
        <v>42</v>
      </c>
      <c r="E12" s="4" t="s">
        <v>37</v>
      </c>
      <c r="F12" s="4">
        <v>99</v>
      </c>
      <c r="G12" s="4">
        <v>100</v>
      </c>
      <c r="H12" s="4">
        <v>100</v>
      </c>
      <c r="I12" s="4">
        <f t="shared" si="0"/>
        <v>10</v>
      </c>
      <c r="J12" s="4"/>
    </row>
    <row r="13" ht="32.1" customHeight="1" spans="1:10">
      <c r="A13" s="4"/>
      <c r="B13" s="4" t="s">
        <v>272</v>
      </c>
      <c r="C13" s="4">
        <v>10</v>
      </c>
      <c r="D13" s="4" t="s">
        <v>77</v>
      </c>
      <c r="E13" s="4" t="s">
        <v>66</v>
      </c>
      <c r="F13" s="4">
        <v>20</v>
      </c>
      <c r="G13" s="15">
        <v>19.97136</v>
      </c>
      <c r="H13" s="4">
        <v>100</v>
      </c>
      <c r="I13" s="4">
        <f t="shared" si="0"/>
        <v>10</v>
      </c>
      <c r="J13" s="4"/>
    </row>
    <row r="14" ht="32.1" customHeight="1" spans="1:10">
      <c r="A14" s="4"/>
      <c r="B14" s="4" t="s">
        <v>273</v>
      </c>
      <c r="C14" s="4">
        <v>15</v>
      </c>
      <c r="D14" s="4" t="s">
        <v>48</v>
      </c>
      <c r="E14" s="4" t="s">
        <v>48</v>
      </c>
      <c r="F14" s="4" t="s">
        <v>236</v>
      </c>
      <c r="G14" s="4" t="s">
        <v>236</v>
      </c>
      <c r="H14" s="4">
        <v>100</v>
      </c>
      <c r="I14" s="4">
        <f t="shared" si="0"/>
        <v>15</v>
      </c>
      <c r="J14" s="4"/>
    </row>
    <row r="15" ht="38.1" customHeight="1" spans="1:10">
      <c r="A15" s="4"/>
      <c r="B15" s="4" t="s">
        <v>274</v>
      </c>
      <c r="C15" s="4">
        <v>15</v>
      </c>
      <c r="D15" s="4" t="s">
        <v>48</v>
      </c>
      <c r="E15" s="4" t="s">
        <v>48</v>
      </c>
      <c r="F15" s="4" t="s">
        <v>80</v>
      </c>
      <c r="G15" s="4" t="s">
        <v>80</v>
      </c>
      <c r="H15" s="4">
        <v>100</v>
      </c>
      <c r="I15" s="4">
        <f t="shared" si="0"/>
        <v>15</v>
      </c>
      <c r="J15" s="4"/>
    </row>
    <row r="16" ht="26.1" customHeight="1" spans="1:10">
      <c r="A16" s="4"/>
      <c r="B16" s="4" t="s">
        <v>275</v>
      </c>
      <c r="C16" s="4">
        <v>10</v>
      </c>
      <c r="D16" s="4" t="s">
        <v>42</v>
      </c>
      <c r="E16" s="4" t="s">
        <v>37</v>
      </c>
      <c r="F16" s="4">
        <v>95</v>
      </c>
      <c r="G16" s="4">
        <v>97</v>
      </c>
      <c r="H16" s="4">
        <v>100</v>
      </c>
      <c r="I16" s="4">
        <f t="shared" si="0"/>
        <v>10</v>
      </c>
      <c r="J16" s="4"/>
    </row>
    <row r="17" ht="26.1" customHeight="1" spans="1:10">
      <c r="A17" s="12" t="s">
        <v>53</v>
      </c>
      <c r="B17" s="12"/>
      <c r="C17" s="12"/>
      <c r="D17" s="12"/>
      <c r="E17" s="12"/>
      <c r="F17" s="12"/>
      <c r="G17" s="12"/>
      <c r="H17" s="12"/>
      <c r="I17" s="12"/>
      <c r="J17" s="12"/>
    </row>
    <row r="18" ht="26.1" customHeight="1" spans="1:10">
      <c r="A18" s="13" t="s">
        <v>54</v>
      </c>
      <c r="B18" s="13"/>
      <c r="C18" s="13"/>
      <c r="D18" s="13"/>
      <c r="E18" s="13"/>
      <c r="F18" s="13"/>
      <c r="G18" s="13"/>
      <c r="H18" s="13"/>
      <c r="I18" s="13"/>
      <c r="J18" s="13"/>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17:J17"/>
    <mergeCell ref="A18:J18"/>
    <mergeCell ref="A5:A6"/>
    <mergeCell ref="A7:A8"/>
    <mergeCell ref="A9:A16"/>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zoomScale="80" zoomScaleNormal="80" workbookViewId="0">
      <selection activeCell="F6" sqref="B6:C6 F6:G6"/>
    </sheetView>
  </sheetViews>
  <sheetFormatPr defaultColWidth="8.75" defaultRowHeight="13.5"/>
  <cols>
    <col min="1" max="1" width="12.625" style="1" customWidth="1"/>
    <col min="2" max="2" width="19.75" style="1" customWidth="1"/>
    <col min="3" max="3" width="9.875" style="1" customWidth="1"/>
    <col min="4" max="4" width="10.375" style="1" customWidth="1"/>
    <col min="5" max="5" width="10.125" style="1" customWidth="1"/>
    <col min="6" max="6" width="12" style="1" customWidth="1"/>
    <col min="7" max="7" width="13.375" style="1" customWidth="1"/>
    <col min="8" max="9" width="12.625" style="1" customWidth="1"/>
    <col min="10" max="10" width="31.875" style="1" customWidth="1"/>
    <col min="11" max="11" width="8.75" style="1"/>
    <col min="12" max="13" width="9.5" style="1"/>
    <col min="14" max="14" width="10.5" style="1"/>
    <col min="15" max="16384" width="8.75" style="1"/>
  </cols>
  <sheetData>
    <row r="1" ht="20.25" spans="1:10">
      <c r="A1" s="2" t="s">
        <v>0</v>
      </c>
      <c r="B1" s="2"/>
      <c r="C1" s="2"/>
      <c r="D1" s="2"/>
      <c r="E1" s="2"/>
      <c r="F1" s="2"/>
      <c r="G1" s="2"/>
      <c r="H1" s="2"/>
      <c r="I1" s="2"/>
      <c r="J1" s="2"/>
    </row>
    <row r="2" ht="20.25" customHeight="1" spans="1:10">
      <c r="A2" s="3" t="s">
        <v>1</v>
      </c>
      <c r="B2" s="3"/>
      <c r="C2" s="3"/>
      <c r="D2" s="3"/>
      <c r="E2" s="3"/>
      <c r="F2" s="3"/>
      <c r="G2" s="3"/>
      <c r="H2" s="3"/>
      <c r="I2" s="3"/>
      <c r="J2" s="3"/>
    </row>
    <row r="3" ht="26.1" customHeight="1" spans="1:10">
      <c r="A3" s="4" t="s">
        <v>2</v>
      </c>
      <c r="B3" s="5" t="s">
        <v>276</v>
      </c>
      <c r="C3" s="6"/>
      <c r="D3" s="6"/>
      <c r="E3" s="6"/>
      <c r="F3" s="7"/>
      <c r="G3" s="4" t="s">
        <v>4</v>
      </c>
      <c r="H3" s="4">
        <f>J6+SUM(I10:I15)</f>
        <v>100</v>
      </c>
      <c r="I3" s="4" t="s">
        <v>5</v>
      </c>
      <c r="J3" s="4" t="s">
        <v>6</v>
      </c>
    </row>
    <row r="4" ht="42" customHeight="1" spans="1:10">
      <c r="A4" s="4" t="s">
        <v>7</v>
      </c>
      <c r="B4" s="5" t="s">
        <v>8</v>
      </c>
      <c r="C4" s="7"/>
      <c r="D4" s="4" t="s">
        <v>9</v>
      </c>
      <c r="E4" s="5" t="s">
        <v>8</v>
      </c>
      <c r="F4" s="7"/>
      <c r="G4" s="4" t="s">
        <v>10</v>
      </c>
      <c r="H4" s="4" t="s">
        <v>11</v>
      </c>
      <c r="I4" s="4" t="s">
        <v>12</v>
      </c>
      <c r="J4" s="4">
        <v>85287137</v>
      </c>
    </row>
    <row r="5" ht="39.95" customHeight="1" spans="1:10">
      <c r="A5" s="8" t="s">
        <v>13</v>
      </c>
      <c r="B5" s="5" t="s">
        <v>14</v>
      </c>
      <c r="C5" s="7"/>
      <c r="D5" s="5" t="s">
        <v>15</v>
      </c>
      <c r="E5" s="7"/>
      <c r="F5" s="5" t="s">
        <v>16</v>
      </c>
      <c r="G5" s="7"/>
      <c r="H5" s="5" t="s">
        <v>17</v>
      </c>
      <c r="I5" s="5" t="s">
        <v>18</v>
      </c>
      <c r="J5" s="4" t="s">
        <v>19</v>
      </c>
    </row>
    <row r="6" ht="26.1" customHeight="1" spans="1:10">
      <c r="A6" s="9"/>
      <c r="B6" s="5">
        <v>61500</v>
      </c>
      <c r="C6" s="7"/>
      <c r="D6" s="5"/>
      <c r="E6" s="7"/>
      <c r="F6" s="5">
        <v>61500</v>
      </c>
      <c r="G6" s="7"/>
      <c r="H6" s="11">
        <v>100</v>
      </c>
      <c r="I6" s="14">
        <v>10</v>
      </c>
      <c r="J6" s="11">
        <f>H6*I6/100</f>
        <v>10</v>
      </c>
    </row>
    <row r="7" ht="26.1" customHeight="1" spans="1:10">
      <c r="A7" s="4" t="s">
        <v>20</v>
      </c>
      <c r="B7" s="5" t="s">
        <v>21</v>
      </c>
      <c r="C7" s="6"/>
      <c r="D7" s="6"/>
      <c r="E7" s="6"/>
      <c r="F7" s="7"/>
      <c r="G7" s="5" t="s">
        <v>22</v>
      </c>
      <c r="H7" s="6"/>
      <c r="I7" s="6"/>
      <c r="J7" s="7"/>
    </row>
    <row r="8" ht="75" customHeight="1" spans="1:10">
      <c r="A8" s="4"/>
      <c r="B8" s="5" t="s">
        <v>277</v>
      </c>
      <c r="C8" s="6"/>
      <c r="D8" s="6"/>
      <c r="E8" s="6"/>
      <c r="F8" s="7"/>
      <c r="G8" s="5" t="s">
        <v>278</v>
      </c>
      <c r="H8" s="6"/>
      <c r="I8" s="6"/>
      <c r="J8" s="7"/>
    </row>
    <row r="9" ht="31.5" customHeight="1" spans="1:10">
      <c r="A9" s="4" t="s">
        <v>25</v>
      </c>
      <c r="B9" s="4" t="s">
        <v>26</v>
      </c>
      <c r="C9" s="4" t="s">
        <v>27</v>
      </c>
      <c r="D9" s="4" t="s">
        <v>28</v>
      </c>
      <c r="E9" s="10" t="s">
        <v>29</v>
      </c>
      <c r="F9" s="4" t="s">
        <v>30</v>
      </c>
      <c r="G9" s="4" t="s">
        <v>31</v>
      </c>
      <c r="H9" s="4" t="s">
        <v>32</v>
      </c>
      <c r="I9" s="4" t="s">
        <v>33</v>
      </c>
      <c r="J9" s="4" t="s">
        <v>34</v>
      </c>
    </row>
    <row r="10" ht="111.95" customHeight="1" spans="1:10">
      <c r="A10" s="4"/>
      <c r="B10" s="4" t="s">
        <v>279</v>
      </c>
      <c r="C10" s="4">
        <v>20</v>
      </c>
      <c r="D10" s="4" t="s">
        <v>280</v>
      </c>
      <c r="E10" s="4" t="s">
        <v>45</v>
      </c>
      <c r="F10" s="4">
        <v>1</v>
      </c>
      <c r="G10" s="4">
        <v>5</v>
      </c>
      <c r="H10" s="11">
        <v>100</v>
      </c>
      <c r="I10" s="4">
        <f t="shared" ref="I10:I15" si="0">C10*H10/100</f>
        <v>20</v>
      </c>
      <c r="J10" s="12" t="s">
        <v>281</v>
      </c>
    </row>
    <row r="11" ht="33" customHeight="1" spans="1:10">
      <c r="A11" s="4"/>
      <c r="B11" s="4" t="s">
        <v>282</v>
      </c>
      <c r="C11" s="4">
        <v>10</v>
      </c>
      <c r="D11" s="4" t="s">
        <v>283</v>
      </c>
      <c r="E11" s="4" t="s">
        <v>37</v>
      </c>
      <c r="F11" s="4">
        <v>200</v>
      </c>
      <c r="G11" s="4">
        <v>200</v>
      </c>
      <c r="H11" s="11">
        <v>100</v>
      </c>
      <c r="I11" s="4">
        <f t="shared" si="0"/>
        <v>10</v>
      </c>
      <c r="J11" s="4"/>
    </row>
    <row r="12" ht="33" customHeight="1" spans="1:10">
      <c r="A12" s="4"/>
      <c r="B12" s="4" t="s">
        <v>284</v>
      </c>
      <c r="C12" s="4">
        <v>20</v>
      </c>
      <c r="D12" s="4" t="s">
        <v>42</v>
      </c>
      <c r="E12" s="4" t="s">
        <v>45</v>
      </c>
      <c r="F12" s="4">
        <v>100</v>
      </c>
      <c r="G12" s="4">
        <v>100</v>
      </c>
      <c r="H12" s="11">
        <v>100</v>
      </c>
      <c r="I12" s="4">
        <f t="shared" si="0"/>
        <v>20</v>
      </c>
      <c r="J12" s="4"/>
    </row>
    <row r="13" ht="26.1" customHeight="1" spans="1:10">
      <c r="A13" s="4"/>
      <c r="B13" s="4" t="s">
        <v>285</v>
      </c>
      <c r="C13" s="4">
        <v>10</v>
      </c>
      <c r="D13" s="4" t="s">
        <v>214</v>
      </c>
      <c r="E13" s="4" t="s">
        <v>66</v>
      </c>
      <c r="F13" s="4">
        <v>6.15</v>
      </c>
      <c r="G13" s="4">
        <v>6.15</v>
      </c>
      <c r="H13" s="11">
        <v>100</v>
      </c>
      <c r="I13" s="4">
        <f t="shared" si="0"/>
        <v>10</v>
      </c>
      <c r="J13" s="4"/>
    </row>
    <row r="14" ht="36" customHeight="1" spans="1:10">
      <c r="A14" s="4"/>
      <c r="B14" s="4" t="s">
        <v>286</v>
      </c>
      <c r="C14" s="4">
        <v>20</v>
      </c>
      <c r="D14" s="4" t="s">
        <v>48</v>
      </c>
      <c r="E14" s="4" t="s">
        <v>48</v>
      </c>
      <c r="F14" s="4" t="s">
        <v>287</v>
      </c>
      <c r="G14" s="4" t="s">
        <v>287</v>
      </c>
      <c r="H14" s="11">
        <v>100</v>
      </c>
      <c r="I14" s="4">
        <f t="shared" si="0"/>
        <v>20</v>
      </c>
      <c r="J14" s="4"/>
    </row>
    <row r="15" ht="45" customHeight="1" spans="1:10">
      <c r="A15" s="4"/>
      <c r="B15" s="4" t="s">
        <v>288</v>
      </c>
      <c r="C15" s="4">
        <v>10</v>
      </c>
      <c r="D15" s="4" t="s">
        <v>42</v>
      </c>
      <c r="E15" s="4" t="s">
        <v>37</v>
      </c>
      <c r="F15" s="4">
        <v>85</v>
      </c>
      <c r="G15" s="4">
        <v>87</v>
      </c>
      <c r="H15" s="11">
        <v>100</v>
      </c>
      <c r="I15" s="4">
        <f t="shared" si="0"/>
        <v>10</v>
      </c>
      <c r="J15" s="4"/>
    </row>
    <row r="16" ht="26.1" customHeight="1" spans="1:10">
      <c r="A16" s="12" t="s">
        <v>53</v>
      </c>
      <c r="B16" s="12"/>
      <c r="C16" s="12"/>
      <c r="D16" s="12"/>
      <c r="E16" s="12"/>
      <c r="F16" s="12"/>
      <c r="G16" s="12"/>
      <c r="H16" s="12"/>
      <c r="I16" s="12"/>
      <c r="J16" s="12"/>
    </row>
    <row r="17" ht="26.1" customHeight="1" spans="1:10">
      <c r="A17" s="13" t="s">
        <v>54</v>
      </c>
      <c r="B17" s="13"/>
      <c r="C17" s="13"/>
      <c r="D17" s="13"/>
      <c r="E17" s="13"/>
      <c r="F17" s="13"/>
      <c r="G17" s="13"/>
      <c r="H17" s="13"/>
      <c r="I17" s="13"/>
      <c r="J17" s="13"/>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16:J16"/>
    <mergeCell ref="A17:J17"/>
    <mergeCell ref="A5:A6"/>
    <mergeCell ref="A7:A8"/>
    <mergeCell ref="A9:A15"/>
  </mergeCells>
  <pageMargins left="0.75" right="0.75" top="1" bottom="1" header="0.5" footer="0.5"/>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zoomScale="80" zoomScaleNormal="80" workbookViewId="0">
      <selection activeCell="F6" sqref="F6:G6"/>
    </sheetView>
  </sheetViews>
  <sheetFormatPr defaultColWidth="8.75" defaultRowHeight="13.5"/>
  <cols>
    <col min="1" max="1" width="12.625" customWidth="1"/>
    <col min="2" max="2" width="19.75" customWidth="1"/>
    <col min="3" max="3" width="9.875" customWidth="1"/>
    <col min="4" max="4" width="10.375" customWidth="1"/>
    <col min="5" max="5" width="11.75" customWidth="1"/>
    <col min="6" max="6" width="12" customWidth="1"/>
    <col min="7" max="7" width="13.375" customWidth="1"/>
    <col min="8" max="9" width="12.625" customWidth="1"/>
    <col min="10" max="10" width="23" customWidth="1"/>
  </cols>
  <sheetData>
    <row r="1" ht="20.25" spans="1:10">
      <c r="A1" s="16" t="s">
        <v>0</v>
      </c>
      <c r="B1" s="16"/>
      <c r="C1" s="16"/>
      <c r="D1" s="16"/>
      <c r="E1" s="16"/>
      <c r="F1" s="16"/>
      <c r="G1" s="16"/>
      <c r="H1" s="16"/>
      <c r="I1" s="16"/>
      <c r="J1" s="16"/>
    </row>
    <row r="2" ht="20.25" customHeight="1" spans="1:10">
      <c r="A2" s="17" t="s">
        <v>1</v>
      </c>
      <c r="B2" s="17"/>
      <c r="C2" s="17"/>
      <c r="D2" s="17"/>
      <c r="E2" s="17"/>
      <c r="F2" s="17"/>
      <c r="G2" s="17"/>
      <c r="H2" s="17"/>
      <c r="I2" s="17"/>
      <c r="J2" s="17"/>
    </row>
    <row r="3" ht="26.1" customHeight="1" spans="1:10">
      <c r="A3" s="18" t="s">
        <v>2</v>
      </c>
      <c r="B3" s="19" t="s">
        <v>289</v>
      </c>
      <c r="C3" s="20"/>
      <c r="D3" s="20"/>
      <c r="E3" s="20"/>
      <c r="F3" s="21"/>
      <c r="G3" s="18" t="s">
        <v>4</v>
      </c>
      <c r="H3" s="18">
        <f>J6+SUM(I10:I15)</f>
        <v>97</v>
      </c>
      <c r="I3" s="18" t="s">
        <v>5</v>
      </c>
      <c r="J3" s="18" t="s">
        <v>6</v>
      </c>
    </row>
    <row r="4" ht="26.1" customHeight="1" spans="1:10">
      <c r="A4" s="18" t="s">
        <v>7</v>
      </c>
      <c r="B4" s="19" t="s">
        <v>8</v>
      </c>
      <c r="C4" s="21"/>
      <c r="D4" s="18" t="s">
        <v>9</v>
      </c>
      <c r="E4" s="19" t="s">
        <v>8</v>
      </c>
      <c r="F4" s="21"/>
      <c r="G4" s="18" t="s">
        <v>10</v>
      </c>
      <c r="H4" s="18" t="s">
        <v>11</v>
      </c>
      <c r="I4" s="18" t="s">
        <v>12</v>
      </c>
      <c r="J4" s="18">
        <v>13635446999</v>
      </c>
    </row>
    <row r="5" ht="26.1" customHeight="1" spans="1:10">
      <c r="A5" s="22" t="s">
        <v>13</v>
      </c>
      <c r="B5" s="19" t="s">
        <v>14</v>
      </c>
      <c r="C5" s="21"/>
      <c r="D5" s="19" t="s">
        <v>15</v>
      </c>
      <c r="E5" s="21"/>
      <c r="F5" s="19" t="s">
        <v>16</v>
      </c>
      <c r="G5" s="21"/>
      <c r="H5" s="19" t="s">
        <v>17</v>
      </c>
      <c r="I5" s="19" t="s">
        <v>18</v>
      </c>
      <c r="J5" s="18" t="s">
        <v>19</v>
      </c>
    </row>
    <row r="6" ht="26.1" customHeight="1" spans="1:10">
      <c r="A6" s="23"/>
      <c r="B6" s="19">
        <v>99932.52</v>
      </c>
      <c r="C6" s="21"/>
      <c r="D6" s="19">
        <v>99932.52</v>
      </c>
      <c r="E6" s="21"/>
      <c r="F6" s="19">
        <v>99932.52</v>
      </c>
      <c r="G6" s="21"/>
      <c r="H6" s="24">
        <v>100</v>
      </c>
      <c r="I6" s="31">
        <v>10</v>
      </c>
      <c r="J6" s="18">
        <f>H6*I6/100</f>
        <v>10</v>
      </c>
    </row>
    <row r="7" ht="26.1" customHeight="1" spans="1:10">
      <c r="A7" s="18" t="s">
        <v>20</v>
      </c>
      <c r="B7" s="19" t="s">
        <v>21</v>
      </c>
      <c r="C7" s="20"/>
      <c r="D7" s="20"/>
      <c r="E7" s="20"/>
      <c r="F7" s="21"/>
      <c r="G7" s="19" t="s">
        <v>22</v>
      </c>
      <c r="H7" s="20"/>
      <c r="I7" s="20"/>
      <c r="J7" s="21"/>
    </row>
    <row r="8" ht="75" customHeight="1" spans="1:10">
      <c r="A8" s="18"/>
      <c r="B8" s="19" t="s">
        <v>290</v>
      </c>
      <c r="C8" s="20"/>
      <c r="D8" s="20"/>
      <c r="E8" s="20"/>
      <c r="F8" s="21"/>
      <c r="G8" s="19" t="s">
        <v>290</v>
      </c>
      <c r="H8" s="20"/>
      <c r="I8" s="20"/>
      <c r="J8" s="21"/>
    </row>
    <row r="9" ht="31.5" customHeight="1" spans="1:10">
      <c r="A9" s="18" t="s">
        <v>25</v>
      </c>
      <c r="B9" s="18" t="s">
        <v>26</v>
      </c>
      <c r="C9" s="18" t="s">
        <v>27</v>
      </c>
      <c r="D9" s="18" t="s">
        <v>28</v>
      </c>
      <c r="E9" s="25" t="s">
        <v>29</v>
      </c>
      <c r="F9" s="18" t="s">
        <v>30</v>
      </c>
      <c r="G9" s="18" t="s">
        <v>31</v>
      </c>
      <c r="H9" s="18" t="s">
        <v>32</v>
      </c>
      <c r="I9" s="18" t="s">
        <v>33</v>
      </c>
      <c r="J9" s="18" t="s">
        <v>34</v>
      </c>
    </row>
    <row r="10" ht="26.1" customHeight="1" spans="1:10">
      <c r="A10" s="18"/>
      <c r="B10" s="26" t="s">
        <v>291</v>
      </c>
      <c r="C10" s="26">
        <v>15</v>
      </c>
      <c r="D10" s="26" t="s">
        <v>42</v>
      </c>
      <c r="E10" s="26" t="s">
        <v>43</v>
      </c>
      <c r="F10" s="26">
        <v>100</v>
      </c>
      <c r="G10" s="26">
        <v>100</v>
      </c>
      <c r="H10" s="26">
        <v>100</v>
      </c>
      <c r="I10" s="18">
        <f t="shared" ref="I10:I15" si="0">C10*H10/100</f>
        <v>15</v>
      </c>
      <c r="J10" s="18"/>
    </row>
    <row r="11" ht="26.1" customHeight="1" spans="1:10">
      <c r="A11" s="18"/>
      <c r="B11" s="26" t="s">
        <v>292</v>
      </c>
      <c r="C11" s="26">
        <v>15</v>
      </c>
      <c r="D11" s="26" t="s">
        <v>42</v>
      </c>
      <c r="E11" s="26" t="s">
        <v>43</v>
      </c>
      <c r="F11" s="26">
        <v>100</v>
      </c>
      <c r="G11" s="26">
        <v>100</v>
      </c>
      <c r="H11" s="26">
        <v>100</v>
      </c>
      <c r="I11" s="18">
        <f t="shared" si="0"/>
        <v>15</v>
      </c>
      <c r="J11" s="18"/>
    </row>
    <row r="12" ht="26.1" customHeight="1" spans="1:10">
      <c r="A12" s="18"/>
      <c r="B12" s="26" t="s">
        <v>293</v>
      </c>
      <c r="C12" s="26">
        <v>20</v>
      </c>
      <c r="D12" s="26" t="s">
        <v>77</v>
      </c>
      <c r="E12" s="26" t="s">
        <v>66</v>
      </c>
      <c r="F12" s="27">
        <v>9.993252</v>
      </c>
      <c r="G12" s="27">
        <v>9.993252</v>
      </c>
      <c r="H12" s="26">
        <v>100</v>
      </c>
      <c r="I12" s="18">
        <f t="shared" si="0"/>
        <v>20</v>
      </c>
      <c r="J12" s="18"/>
    </row>
    <row r="13" ht="36" customHeight="1" spans="1:10">
      <c r="A13" s="18"/>
      <c r="B13" s="26" t="s">
        <v>294</v>
      </c>
      <c r="C13" s="26">
        <v>15</v>
      </c>
      <c r="D13" s="26" t="s">
        <v>42</v>
      </c>
      <c r="E13" s="26" t="s">
        <v>37</v>
      </c>
      <c r="F13" s="26">
        <v>10</v>
      </c>
      <c r="G13" s="26">
        <v>20</v>
      </c>
      <c r="H13" s="26">
        <v>100</v>
      </c>
      <c r="I13" s="18">
        <f t="shared" si="0"/>
        <v>15</v>
      </c>
      <c r="J13" s="18"/>
    </row>
    <row r="14" ht="120" customHeight="1" spans="1:10">
      <c r="A14" s="18"/>
      <c r="B14" s="26" t="s">
        <v>295</v>
      </c>
      <c r="C14" s="26">
        <v>15</v>
      </c>
      <c r="D14" s="26" t="s">
        <v>42</v>
      </c>
      <c r="E14" s="26" t="s">
        <v>37</v>
      </c>
      <c r="F14" s="26" t="s">
        <v>296</v>
      </c>
      <c r="G14" s="26" t="s">
        <v>297</v>
      </c>
      <c r="H14" s="28">
        <v>80</v>
      </c>
      <c r="I14" s="18">
        <f t="shared" si="0"/>
        <v>12</v>
      </c>
      <c r="J14" s="32" t="s">
        <v>298</v>
      </c>
    </row>
    <row r="15" ht="26.1" customHeight="1" spans="1:10">
      <c r="A15" s="18"/>
      <c r="B15" s="26" t="s">
        <v>299</v>
      </c>
      <c r="C15" s="26">
        <v>10</v>
      </c>
      <c r="D15" s="26" t="s">
        <v>42</v>
      </c>
      <c r="E15" s="26" t="s">
        <v>37</v>
      </c>
      <c r="F15" s="26">
        <v>90</v>
      </c>
      <c r="G15" s="26">
        <v>97</v>
      </c>
      <c r="H15" s="26">
        <v>100</v>
      </c>
      <c r="I15" s="18">
        <f t="shared" si="0"/>
        <v>10</v>
      </c>
      <c r="J15" s="18"/>
    </row>
    <row r="16" ht="26.1" customHeight="1" spans="1:10">
      <c r="A16" s="29" t="s">
        <v>53</v>
      </c>
      <c r="B16" s="29"/>
      <c r="C16" s="29"/>
      <c r="D16" s="29"/>
      <c r="E16" s="29"/>
      <c r="F16" s="29"/>
      <c r="G16" s="29"/>
      <c r="H16" s="29"/>
      <c r="I16" s="29"/>
      <c r="J16" s="29"/>
    </row>
    <row r="17" ht="26.1" customHeight="1" spans="1:10">
      <c r="A17" s="30" t="s">
        <v>54</v>
      </c>
      <c r="B17" s="30"/>
      <c r="C17" s="30"/>
      <c r="D17" s="30"/>
      <c r="E17" s="30"/>
      <c r="F17" s="30"/>
      <c r="G17" s="30"/>
      <c r="H17" s="30"/>
      <c r="I17" s="30"/>
      <c r="J17" s="30"/>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16:J16"/>
    <mergeCell ref="A17:J17"/>
    <mergeCell ref="A5:A6"/>
    <mergeCell ref="A7:A8"/>
    <mergeCell ref="A9:A15"/>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zoomScale="80" zoomScaleNormal="80" workbookViewId="0">
      <selection activeCell="F6" sqref="F6:G6"/>
    </sheetView>
  </sheetViews>
  <sheetFormatPr defaultColWidth="8.75" defaultRowHeight="13.5"/>
  <cols>
    <col min="1" max="1" width="12.625" style="1" customWidth="1"/>
    <col min="2" max="2" width="19.75" style="1" customWidth="1"/>
    <col min="3" max="3" width="9.875" style="1" customWidth="1"/>
    <col min="4" max="4" width="10.375" style="1" customWidth="1"/>
    <col min="5" max="5" width="10.125" style="1" customWidth="1"/>
    <col min="6" max="6" width="12" style="1" customWidth="1"/>
    <col min="7" max="7" width="13.375" style="1" customWidth="1"/>
    <col min="8" max="10" width="12.625" style="1" customWidth="1"/>
    <col min="11" max="16384" width="8.75" style="1"/>
  </cols>
  <sheetData>
    <row r="1" ht="20.25" spans="1:10">
      <c r="A1" s="2" t="s">
        <v>0</v>
      </c>
      <c r="B1" s="2"/>
      <c r="C1" s="2"/>
      <c r="D1" s="2"/>
      <c r="E1" s="2"/>
      <c r="F1" s="2"/>
      <c r="G1" s="2"/>
      <c r="H1" s="2"/>
      <c r="I1" s="2"/>
      <c r="J1" s="2"/>
    </row>
    <row r="2" ht="20.25" customHeight="1" spans="1:10">
      <c r="A2" s="3" t="s">
        <v>1</v>
      </c>
      <c r="B2" s="3"/>
      <c r="C2" s="3"/>
      <c r="D2" s="3"/>
      <c r="E2" s="3"/>
      <c r="F2" s="3"/>
      <c r="G2" s="3"/>
      <c r="H2" s="3"/>
      <c r="I2" s="3"/>
      <c r="J2" s="3"/>
    </row>
    <row r="3" ht="26.1" customHeight="1" spans="1:10">
      <c r="A3" s="4" t="s">
        <v>2</v>
      </c>
      <c r="B3" s="5" t="s">
        <v>300</v>
      </c>
      <c r="C3" s="6"/>
      <c r="D3" s="6"/>
      <c r="E3" s="6"/>
      <c r="F3" s="7"/>
      <c r="G3" s="4" t="s">
        <v>4</v>
      </c>
      <c r="H3" s="4">
        <f>J6+SUM(I10:I14)</f>
        <v>90</v>
      </c>
      <c r="I3" s="4" t="s">
        <v>5</v>
      </c>
      <c r="J3" s="4" t="s">
        <v>6</v>
      </c>
    </row>
    <row r="4" ht="26.1" customHeight="1" spans="1:10">
      <c r="A4" s="4" t="s">
        <v>7</v>
      </c>
      <c r="B4" s="5" t="s">
        <v>8</v>
      </c>
      <c r="C4" s="7"/>
      <c r="D4" s="4" t="s">
        <v>9</v>
      </c>
      <c r="E4" s="5" t="s">
        <v>8</v>
      </c>
      <c r="F4" s="7"/>
      <c r="G4" s="4" t="s">
        <v>10</v>
      </c>
      <c r="H4" s="4" t="s">
        <v>11</v>
      </c>
      <c r="I4" s="4" t="s">
        <v>12</v>
      </c>
      <c r="J4" s="4">
        <v>85287137</v>
      </c>
    </row>
    <row r="5" ht="33" customHeight="1" spans="1:10">
      <c r="A5" s="8" t="s">
        <v>13</v>
      </c>
      <c r="B5" s="5" t="s">
        <v>14</v>
      </c>
      <c r="C5" s="7"/>
      <c r="D5" s="5" t="s">
        <v>15</v>
      </c>
      <c r="E5" s="7"/>
      <c r="F5" s="5" t="s">
        <v>16</v>
      </c>
      <c r="G5" s="7"/>
      <c r="H5" s="5" t="s">
        <v>17</v>
      </c>
      <c r="I5" s="5" t="s">
        <v>18</v>
      </c>
      <c r="J5" s="4" t="s">
        <v>19</v>
      </c>
    </row>
    <row r="6" ht="26.1" customHeight="1" spans="1:10">
      <c r="A6" s="9"/>
      <c r="B6" s="5">
        <v>0</v>
      </c>
      <c r="C6" s="7"/>
      <c r="D6" s="5">
        <v>40000</v>
      </c>
      <c r="E6" s="7"/>
      <c r="F6" s="5">
        <v>0</v>
      </c>
      <c r="G6" s="7"/>
      <c r="H6" s="4">
        <f>F6/D6/100</f>
        <v>0</v>
      </c>
      <c r="I6" s="14">
        <v>10</v>
      </c>
      <c r="J6" s="4">
        <f>H6*I6</f>
        <v>0</v>
      </c>
    </row>
    <row r="7" ht="26.1" customHeight="1" spans="1:10">
      <c r="A7" s="4" t="s">
        <v>20</v>
      </c>
      <c r="B7" s="5" t="s">
        <v>21</v>
      </c>
      <c r="C7" s="6"/>
      <c r="D7" s="6"/>
      <c r="E7" s="6"/>
      <c r="F7" s="7"/>
      <c r="G7" s="5" t="s">
        <v>22</v>
      </c>
      <c r="H7" s="6"/>
      <c r="I7" s="6"/>
      <c r="J7" s="7"/>
    </row>
    <row r="8" ht="75" customHeight="1" spans="1:10">
      <c r="A8" s="4"/>
      <c r="B8" s="5" t="s">
        <v>301</v>
      </c>
      <c r="C8" s="6"/>
      <c r="D8" s="6"/>
      <c r="E8" s="6"/>
      <c r="F8" s="7"/>
      <c r="G8" s="5" t="s">
        <v>302</v>
      </c>
      <c r="H8" s="6"/>
      <c r="I8" s="6"/>
      <c r="J8" s="7"/>
    </row>
    <row r="9" ht="31.5" customHeight="1" spans="1:10">
      <c r="A9" s="4" t="s">
        <v>25</v>
      </c>
      <c r="B9" s="4" t="s">
        <v>26</v>
      </c>
      <c r="C9" s="4" t="s">
        <v>27</v>
      </c>
      <c r="D9" s="4" t="s">
        <v>28</v>
      </c>
      <c r="E9" s="10" t="s">
        <v>29</v>
      </c>
      <c r="F9" s="4" t="s">
        <v>30</v>
      </c>
      <c r="G9" s="4" t="s">
        <v>31</v>
      </c>
      <c r="H9" s="4" t="s">
        <v>32</v>
      </c>
      <c r="I9" s="4" t="s">
        <v>33</v>
      </c>
      <c r="J9" s="4" t="s">
        <v>34</v>
      </c>
    </row>
    <row r="10" ht="38.1" customHeight="1" spans="1:10">
      <c r="A10" s="4"/>
      <c r="B10" s="4" t="s">
        <v>303</v>
      </c>
      <c r="C10" s="4">
        <v>20</v>
      </c>
      <c r="D10" s="4" t="s">
        <v>304</v>
      </c>
      <c r="E10" s="36" t="s">
        <v>45</v>
      </c>
      <c r="F10" s="4">
        <v>4</v>
      </c>
      <c r="G10" s="4">
        <v>4</v>
      </c>
      <c r="H10" s="11">
        <v>100</v>
      </c>
      <c r="I10" s="4">
        <f>C10*H10/100</f>
        <v>20</v>
      </c>
      <c r="J10" s="4"/>
    </row>
    <row r="11" ht="36" customHeight="1" spans="1:10">
      <c r="A11" s="4"/>
      <c r="B11" s="4" t="s">
        <v>305</v>
      </c>
      <c r="C11" s="4">
        <v>20</v>
      </c>
      <c r="D11" s="4" t="s">
        <v>42</v>
      </c>
      <c r="E11" s="36" t="s">
        <v>45</v>
      </c>
      <c r="F11" s="4">
        <v>100</v>
      </c>
      <c r="G11" s="4">
        <v>100</v>
      </c>
      <c r="H11" s="11">
        <v>100</v>
      </c>
      <c r="I11" s="4">
        <f>C11*H11/100</f>
        <v>20</v>
      </c>
      <c r="J11" s="4"/>
    </row>
    <row r="12" ht="26.1" customHeight="1" spans="1:10">
      <c r="A12" s="4"/>
      <c r="B12" s="4" t="s">
        <v>306</v>
      </c>
      <c r="C12" s="4">
        <v>20</v>
      </c>
      <c r="D12" s="4" t="s">
        <v>307</v>
      </c>
      <c r="E12" s="4" t="s">
        <v>37</v>
      </c>
      <c r="F12" s="4">
        <v>4</v>
      </c>
      <c r="G12" s="4">
        <v>4</v>
      </c>
      <c r="H12" s="11">
        <v>100</v>
      </c>
      <c r="I12" s="4">
        <f>C12*H12/100</f>
        <v>20</v>
      </c>
      <c r="J12" s="4"/>
    </row>
    <row r="13" ht="32.1" customHeight="1" spans="1:10">
      <c r="A13" s="4"/>
      <c r="B13" s="4" t="s">
        <v>308</v>
      </c>
      <c r="C13" s="4">
        <v>20</v>
      </c>
      <c r="D13" s="4" t="s">
        <v>48</v>
      </c>
      <c r="E13" s="4" t="s">
        <v>48</v>
      </c>
      <c r="F13" s="4" t="s">
        <v>287</v>
      </c>
      <c r="G13" s="4" t="s">
        <v>287</v>
      </c>
      <c r="H13" s="11">
        <v>100</v>
      </c>
      <c r="I13" s="4">
        <f>C13*H13/100</f>
        <v>20</v>
      </c>
      <c r="J13" s="4"/>
    </row>
    <row r="14" ht="26.1" customHeight="1" spans="1:10">
      <c r="A14" s="4"/>
      <c r="B14" s="4" t="s">
        <v>309</v>
      </c>
      <c r="C14" s="4">
        <v>10</v>
      </c>
      <c r="D14" s="4" t="s">
        <v>42</v>
      </c>
      <c r="E14" s="4" t="s">
        <v>37</v>
      </c>
      <c r="F14" s="4">
        <v>85</v>
      </c>
      <c r="G14" s="4">
        <v>90</v>
      </c>
      <c r="H14" s="11">
        <v>100</v>
      </c>
      <c r="I14" s="4">
        <f>C14*H14/100</f>
        <v>10</v>
      </c>
      <c r="J14" s="4"/>
    </row>
    <row r="15" ht="26.1" customHeight="1" spans="1:10">
      <c r="A15" s="12" t="s">
        <v>53</v>
      </c>
      <c r="B15" s="12"/>
      <c r="C15" s="12"/>
      <c r="D15" s="12"/>
      <c r="E15" s="12"/>
      <c r="F15" s="12"/>
      <c r="G15" s="12"/>
      <c r="H15" s="12"/>
      <c r="I15" s="12"/>
      <c r="J15" s="12"/>
    </row>
    <row r="16" ht="26.1" customHeight="1" spans="1:10">
      <c r="A16" s="13" t="s">
        <v>54</v>
      </c>
      <c r="B16" s="13"/>
      <c r="C16" s="13"/>
      <c r="D16" s="13"/>
      <c r="E16" s="13"/>
      <c r="F16" s="13"/>
      <c r="G16" s="13"/>
      <c r="H16" s="13"/>
      <c r="I16" s="13"/>
      <c r="J16" s="13"/>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15:J15"/>
    <mergeCell ref="A16:J16"/>
    <mergeCell ref="A5:A6"/>
    <mergeCell ref="A7:A8"/>
    <mergeCell ref="A9:A14"/>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zoomScale="80" zoomScaleNormal="80" workbookViewId="0">
      <selection activeCell="J6" sqref="J6"/>
    </sheetView>
  </sheetViews>
  <sheetFormatPr defaultColWidth="8.75" defaultRowHeight="13.5"/>
  <cols>
    <col min="1" max="1" width="12.625" style="1" customWidth="1"/>
    <col min="2" max="2" width="19.75" style="1" customWidth="1"/>
    <col min="3" max="3" width="9.875" style="1" customWidth="1"/>
    <col min="4" max="4" width="10.375" style="1" customWidth="1"/>
    <col min="5" max="5" width="10.125" style="1" customWidth="1"/>
    <col min="6" max="6" width="12" style="1" customWidth="1"/>
    <col min="7" max="7" width="13.375" style="1" customWidth="1"/>
    <col min="8" max="9" width="12.625" style="1" customWidth="1"/>
    <col min="10" max="10" width="17.125" style="1" customWidth="1"/>
    <col min="11" max="11" width="10.5" style="1"/>
    <col min="12" max="16384" width="8.75" style="1"/>
  </cols>
  <sheetData>
    <row r="1" ht="20.25" spans="1:10">
      <c r="A1" s="2" t="s">
        <v>0</v>
      </c>
      <c r="B1" s="2"/>
      <c r="C1" s="2"/>
      <c r="D1" s="2"/>
      <c r="E1" s="2"/>
      <c r="F1" s="2"/>
      <c r="G1" s="2"/>
      <c r="H1" s="2"/>
      <c r="I1" s="2"/>
      <c r="J1" s="2"/>
    </row>
    <row r="2" ht="20.25" customHeight="1" spans="1:10">
      <c r="A2" s="3" t="s">
        <v>1</v>
      </c>
      <c r="B2" s="3"/>
      <c r="C2" s="3"/>
      <c r="D2" s="3"/>
      <c r="E2" s="3"/>
      <c r="F2" s="3"/>
      <c r="G2" s="3"/>
      <c r="H2" s="3"/>
      <c r="I2" s="3"/>
      <c r="J2" s="3"/>
    </row>
    <row r="3" ht="26.1" customHeight="1" spans="1:10">
      <c r="A3" s="4" t="s">
        <v>2</v>
      </c>
      <c r="B3" s="5" t="s">
        <v>310</v>
      </c>
      <c r="C3" s="6"/>
      <c r="D3" s="6"/>
      <c r="E3" s="6"/>
      <c r="F3" s="7"/>
      <c r="G3" s="4" t="s">
        <v>4</v>
      </c>
      <c r="H3" s="15">
        <f>J6+SUM(I10:I15)</f>
        <v>99.546</v>
      </c>
      <c r="I3" s="4" t="s">
        <v>5</v>
      </c>
      <c r="J3" s="4" t="s">
        <v>6</v>
      </c>
    </row>
    <row r="4" ht="39.95" customHeight="1" spans="1:10">
      <c r="A4" s="4" t="s">
        <v>7</v>
      </c>
      <c r="B4" s="5" t="s">
        <v>8</v>
      </c>
      <c r="C4" s="7"/>
      <c r="D4" s="4" t="s">
        <v>9</v>
      </c>
      <c r="E4" s="5" t="s">
        <v>8</v>
      </c>
      <c r="F4" s="7"/>
      <c r="G4" s="4" t="s">
        <v>10</v>
      </c>
      <c r="H4" s="4" t="s">
        <v>11</v>
      </c>
      <c r="I4" s="4" t="s">
        <v>12</v>
      </c>
      <c r="J4" s="4">
        <v>13635446999</v>
      </c>
    </row>
    <row r="5" ht="26.1" customHeight="1" spans="1:10">
      <c r="A5" s="8" t="s">
        <v>13</v>
      </c>
      <c r="B5" s="5" t="s">
        <v>14</v>
      </c>
      <c r="C5" s="7"/>
      <c r="D5" s="5" t="s">
        <v>15</v>
      </c>
      <c r="E5" s="7"/>
      <c r="F5" s="5" t="s">
        <v>16</v>
      </c>
      <c r="G5" s="7"/>
      <c r="H5" s="5" t="s">
        <v>17</v>
      </c>
      <c r="I5" s="5" t="s">
        <v>18</v>
      </c>
      <c r="J5" s="4" t="s">
        <v>19</v>
      </c>
    </row>
    <row r="6" ht="26.1" customHeight="1" spans="1:10">
      <c r="A6" s="9"/>
      <c r="B6" s="5">
        <v>0</v>
      </c>
      <c r="C6" s="7"/>
      <c r="D6" s="5">
        <v>170500</v>
      </c>
      <c r="E6" s="7"/>
      <c r="F6" s="5">
        <v>162756.42</v>
      </c>
      <c r="G6" s="7"/>
      <c r="H6" s="15">
        <v>95.46</v>
      </c>
      <c r="I6" s="14">
        <v>10</v>
      </c>
      <c r="J6" s="15">
        <f>H6*I6/100</f>
        <v>9.546</v>
      </c>
    </row>
    <row r="7" ht="26.1" customHeight="1" spans="1:10">
      <c r="A7" s="4" t="s">
        <v>20</v>
      </c>
      <c r="B7" s="5" t="s">
        <v>21</v>
      </c>
      <c r="C7" s="6"/>
      <c r="D7" s="6"/>
      <c r="E7" s="6"/>
      <c r="F7" s="7"/>
      <c r="G7" s="5" t="s">
        <v>22</v>
      </c>
      <c r="H7" s="6"/>
      <c r="I7" s="6"/>
      <c r="J7" s="7"/>
    </row>
    <row r="8" ht="75" customHeight="1" spans="1:10">
      <c r="A8" s="4"/>
      <c r="B8" s="5" t="s">
        <v>311</v>
      </c>
      <c r="C8" s="6"/>
      <c r="D8" s="6"/>
      <c r="E8" s="6"/>
      <c r="F8" s="7"/>
      <c r="G8" s="5" t="s">
        <v>312</v>
      </c>
      <c r="H8" s="6"/>
      <c r="I8" s="6"/>
      <c r="J8" s="7"/>
    </row>
    <row r="9" ht="31.5" customHeight="1" spans="1:10">
      <c r="A9" s="4" t="s">
        <v>25</v>
      </c>
      <c r="B9" s="4" t="s">
        <v>26</v>
      </c>
      <c r="C9" s="4" t="s">
        <v>27</v>
      </c>
      <c r="D9" s="4" t="s">
        <v>28</v>
      </c>
      <c r="E9" s="10" t="s">
        <v>29</v>
      </c>
      <c r="F9" s="4" t="s">
        <v>30</v>
      </c>
      <c r="G9" s="4" t="s">
        <v>31</v>
      </c>
      <c r="H9" s="4" t="s">
        <v>32</v>
      </c>
      <c r="I9" s="4" t="s">
        <v>33</v>
      </c>
      <c r="J9" s="4" t="s">
        <v>34</v>
      </c>
    </row>
    <row r="10" ht="33" customHeight="1" spans="1:10">
      <c r="A10" s="4"/>
      <c r="B10" s="4" t="s">
        <v>313</v>
      </c>
      <c r="C10" s="4">
        <v>20</v>
      </c>
      <c r="D10" s="4" t="s">
        <v>314</v>
      </c>
      <c r="E10" s="36" t="s">
        <v>45</v>
      </c>
      <c r="F10" s="4">
        <v>1</v>
      </c>
      <c r="G10" s="4">
        <v>1</v>
      </c>
      <c r="H10" s="11">
        <v>100</v>
      </c>
      <c r="I10" s="4">
        <f t="shared" ref="I10:I15" si="0">C10*H10/100</f>
        <v>20</v>
      </c>
      <c r="J10" s="4"/>
    </row>
    <row r="11" ht="33" customHeight="1" spans="1:10">
      <c r="A11" s="4"/>
      <c r="B11" s="4" t="s">
        <v>315</v>
      </c>
      <c r="C11" s="4">
        <v>15</v>
      </c>
      <c r="D11" s="4" t="s">
        <v>58</v>
      </c>
      <c r="E11" s="4" t="s">
        <v>37</v>
      </c>
      <c r="F11" s="4">
        <v>15</v>
      </c>
      <c r="G11" s="4">
        <v>20</v>
      </c>
      <c r="H11" s="11">
        <v>100</v>
      </c>
      <c r="I11" s="4">
        <f t="shared" si="0"/>
        <v>15</v>
      </c>
      <c r="J11" s="4"/>
    </row>
    <row r="12" ht="39.95" customHeight="1" spans="1:10">
      <c r="A12" s="4"/>
      <c r="B12" s="4" t="s">
        <v>316</v>
      </c>
      <c r="C12" s="4">
        <v>15</v>
      </c>
      <c r="D12" s="4" t="s">
        <v>42</v>
      </c>
      <c r="E12" s="36" t="s">
        <v>45</v>
      </c>
      <c r="F12" s="4">
        <v>100</v>
      </c>
      <c r="G12" s="4">
        <v>100</v>
      </c>
      <c r="H12" s="11">
        <v>100</v>
      </c>
      <c r="I12" s="4">
        <f t="shared" si="0"/>
        <v>15</v>
      </c>
      <c r="J12" s="4"/>
    </row>
    <row r="13" ht="39.95" customHeight="1" spans="1:10">
      <c r="A13" s="4"/>
      <c r="B13" s="4" t="s">
        <v>317</v>
      </c>
      <c r="C13" s="4">
        <v>15</v>
      </c>
      <c r="D13" s="4" t="s">
        <v>318</v>
      </c>
      <c r="E13" s="4" t="s">
        <v>37</v>
      </c>
      <c r="F13" s="4">
        <v>0.05</v>
      </c>
      <c r="G13" s="4">
        <v>0.05</v>
      </c>
      <c r="H13" s="11">
        <v>100</v>
      </c>
      <c r="I13" s="4">
        <f t="shared" si="0"/>
        <v>15</v>
      </c>
      <c r="J13" s="4"/>
    </row>
    <row r="14" ht="26.1" customHeight="1" spans="1:10">
      <c r="A14" s="4"/>
      <c r="B14" s="4" t="s">
        <v>319</v>
      </c>
      <c r="C14" s="4">
        <v>15</v>
      </c>
      <c r="D14" s="4" t="s">
        <v>48</v>
      </c>
      <c r="E14" s="4" t="s">
        <v>48</v>
      </c>
      <c r="F14" s="4" t="s">
        <v>320</v>
      </c>
      <c r="G14" s="4" t="s">
        <v>320</v>
      </c>
      <c r="H14" s="11">
        <v>100</v>
      </c>
      <c r="I14" s="4">
        <f t="shared" si="0"/>
        <v>15</v>
      </c>
      <c r="J14" s="4"/>
    </row>
    <row r="15" ht="26.1" customHeight="1" spans="1:10">
      <c r="A15" s="4"/>
      <c r="B15" s="4" t="s">
        <v>321</v>
      </c>
      <c r="C15" s="4">
        <v>10</v>
      </c>
      <c r="D15" s="4" t="s">
        <v>42</v>
      </c>
      <c r="E15" s="4" t="s">
        <v>37</v>
      </c>
      <c r="F15" s="4">
        <v>85</v>
      </c>
      <c r="G15" s="4">
        <v>90</v>
      </c>
      <c r="H15" s="11">
        <v>100</v>
      </c>
      <c r="I15" s="4">
        <f t="shared" si="0"/>
        <v>10</v>
      </c>
      <c r="J15" s="4"/>
    </row>
    <row r="16" ht="26.1" customHeight="1" spans="1:10">
      <c r="A16" s="12" t="s">
        <v>53</v>
      </c>
      <c r="B16" s="12"/>
      <c r="C16" s="12"/>
      <c r="D16" s="12"/>
      <c r="E16" s="12"/>
      <c r="F16" s="12"/>
      <c r="G16" s="12"/>
      <c r="H16" s="12"/>
      <c r="I16" s="12"/>
      <c r="J16" s="12"/>
    </row>
    <row r="17" ht="26.1" customHeight="1" spans="1:10">
      <c r="A17" s="13" t="s">
        <v>54</v>
      </c>
      <c r="B17" s="13"/>
      <c r="C17" s="13"/>
      <c r="D17" s="13"/>
      <c r="E17" s="13"/>
      <c r="F17" s="13"/>
      <c r="G17" s="13"/>
      <c r="H17" s="13"/>
      <c r="I17" s="13"/>
      <c r="J17" s="13"/>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16:J16"/>
    <mergeCell ref="A17:J17"/>
    <mergeCell ref="A5:A6"/>
    <mergeCell ref="A7:A8"/>
    <mergeCell ref="A9:A15"/>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zoomScale="80" zoomScaleNormal="80" workbookViewId="0">
      <selection activeCell="J12" sqref="J12"/>
    </sheetView>
  </sheetViews>
  <sheetFormatPr defaultColWidth="8.75" defaultRowHeight="13.5"/>
  <cols>
    <col min="1" max="1" width="12.625" style="1" customWidth="1"/>
    <col min="2" max="2" width="19.75" style="1" customWidth="1"/>
    <col min="3" max="3" width="9.875" style="1" customWidth="1"/>
    <col min="4" max="4" width="10.375" style="1" customWidth="1"/>
    <col min="5" max="5" width="10.125" style="1" customWidth="1"/>
    <col min="6" max="6" width="12" style="1" customWidth="1"/>
    <col min="7" max="7" width="13.375" style="1" customWidth="1"/>
    <col min="8" max="9" width="12.625" style="1" customWidth="1"/>
    <col min="10" max="10" width="20" style="1" customWidth="1"/>
    <col min="11" max="16384" width="8.75" style="1"/>
  </cols>
  <sheetData>
    <row r="1" ht="20.25" spans="1:10">
      <c r="A1" s="2" t="s">
        <v>0</v>
      </c>
      <c r="B1" s="2"/>
      <c r="C1" s="2"/>
      <c r="D1" s="2"/>
      <c r="E1" s="2"/>
      <c r="F1" s="2"/>
      <c r="G1" s="2"/>
      <c r="H1" s="2"/>
      <c r="I1" s="2"/>
      <c r="J1" s="2"/>
    </row>
    <row r="2" ht="20.25" customHeight="1" spans="1:10">
      <c r="A2" s="3" t="s">
        <v>1</v>
      </c>
      <c r="B2" s="3"/>
      <c r="C2" s="3"/>
      <c r="D2" s="3"/>
      <c r="E2" s="3"/>
      <c r="F2" s="3"/>
      <c r="G2" s="3"/>
      <c r="H2" s="3"/>
      <c r="I2" s="3"/>
      <c r="J2" s="3"/>
    </row>
    <row r="3" ht="26.1" customHeight="1" spans="1:10">
      <c r="A3" s="4" t="s">
        <v>2</v>
      </c>
      <c r="B3" s="5" t="s">
        <v>322</v>
      </c>
      <c r="C3" s="6"/>
      <c r="D3" s="6"/>
      <c r="E3" s="6"/>
      <c r="F3" s="7"/>
      <c r="G3" s="4" t="s">
        <v>4</v>
      </c>
      <c r="H3" s="4">
        <f>J6+SUM(I10:I16)</f>
        <v>80</v>
      </c>
      <c r="I3" s="4" t="s">
        <v>5</v>
      </c>
      <c r="J3" s="4" t="s">
        <v>119</v>
      </c>
    </row>
    <row r="4" ht="26.1" customHeight="1" spans="1:10">
      <c r="A4" s="4" t="s">
        <v>7</v>
      </c>
      <c r="B4" s="5" t="s">
        <v>8</v>
      </c>
      <c r="C4" s="7"/>
      <c r="D4" s="4" t="s">
        <v>9</v>
      </c>
      <c r="E4" s="5" t="s">
        <v>8</v>
      </c>
      <c r="F4" s="7"/>
      <c r="G4" s="4" t="s">
        <v>10</v>
      </c>
      <c r="H4" s="4" t="s">
        <v>11</v>
      </c>
      <c r="I4" s="4" t="s">
        <v>12</v>
      </c>
      <c r="J4" s="4">
        <v>13635446999</v>
      </c>
    </row>
    <row r="5" ht="26.1" customHeight="1" spans="1:10">
      <c r="A5" s="8" t="s">
        <v>13</v>
      </c>
      <c r="B5" s="5" t="s">
        <v>14</v>
      </c>
      <c r="C5" s="7"/>
      <c r="D5" s="5" t="s">
        <v>15</v>
      </c>
      <c r="E5" s="7"/>
      <c r="F5" s="5" t="s">
        <v>16</v>
      </c>
      <c r="G5" s="7"/>
      <c r="H5" s="5" t="s">
        <v>17</v>
      </c>
      <c r="I5" s="5" t="s">
        <v>18</v>
      </c>
      <c r="J5" s="4" t="s">
        <v>19</v>
      </c>
    </row>
    <row r="6" ht="26.1" customHeight="1" spans="1:10">
      <c r="A6" s="9"/>
      <c r="B6" s="5">
        <v>0</v>
      </c>
      <c r="C6" s="7"/>
      <c r="D6" s="5">
        <v>1676400</v>
      </c>
      <c r="E6" s="7"/>
      <c r="F6" s="5">
        <v>0</v>
      </c>
      <c r="G6" s="7"/>
      <c r="H6" s="4">
        <v>0</v>
      </c>
      <c r="I6" s="14">
        <v>10</v>
      </c>
      <c r="J6" s="4">
        <f>H6*I6/100</f>
        <v>0</v>
      </c>
    </row>
    <row r="7" ht="26.1" customHeight="1" spans="1:10">
      <c r="A7" s="4" t="s">
        <v>20</v>
      </c>
      <c r="B7" s="5" t="s">
        <v>21</v>
      </c>
      <c r="C7" s="6"/>
      <c r="D7" s="6"/>
      <c r="E7" s="6"/>
      <c r="F7" s="7"/>
      <c r="G7" s="5" t="s">
        <v>22</v>
      </c>
      <c r="H7" s="6"/>
      <c r="I7" s="6"/>
      <c r="J7" s="7"/>
    </row>
    <row r="8" ht="75" customHeight="1" spans="1:10">
      <c r="A8" s="4"/>
      <c r="B8" s="5" t="s">
        <v>323</v>
      </c>
      <c r="C8" s="6"/>
      <c r="D8" s="6"/>
      <c r="E8" s="6"/>
      <c r="F8" s="7"/>
      <c r="G8" s="5" t="s">
        <v>324</v>
      </c>
      <c r="H8" s="6"/>
      <c r="I8" s="6"/>
      <c r="J8" s="7"/>
    </row>
    <row r="9" ht="31.5" customHeight="1" spans="1:10">
      <c r="A9" s="4" t="s">
        <v>25</v>
      </c>
      <c r="B9" s="4" t="s">
        <v>26</v>
      </c>
      <c r="C9" s="4" t="s">
        <v>27</v>
      </c>
      <c r="D9" s="4" t="s">
        <v>28</v>
      </c>
      <c r="E9" s="10" t="s">
        <v>29</v>
      </c>
      <c r="F9" s="4" t="s">
        <v>30</v>
      </c>
      <c r="G9" s="4" t="s">
        <v>31</v>
      </c>
      <c r="H9" s="4" t="s">
        <v>32</v>
      </c>
      <c r="I9" s="4" t="s">
        <v>33</v>
      </c>
      <c r="J9" s="4" t="s">
        <v>34</v>
      </c>
    </row>
    <row r="10" ht="26.1" customHeight="1" spans="1:10">
      <c r="A10" s="4"/>
      <c r="B10" s="4" t="s">
        <v>325</v>
      </c>
      <c r="C10" s="4">
        <v>15</v>
      </c>
      <c r="D10" s="4" t="s">
        <v>58</v>
      </c>
      <c r="E10" s="36" t="s">
        <v>43</v>
      </c>
      <c r="F10" s="4">
        <v>4</v>
      </c>
      <c r="G10" s="4">
        <v>4</v>
      </c>
      <c r="H10" s="11">
        <v>100</v>
      </c>
      <c r="I10" s="4">
        <f>C10*H10/100</f>
        <v>15</v>
      </c>
      <c r="J10" s="4"/>
    </row>
    <row r="11" ht="26.1" customHeight="1" spans="1:10">
      <c r="A11" s="4"/>
      <c r="B11" s="4" t="s">
        <v>326</v>
      </c>
      <c r="C11" s="4">
        <v>15</v>
      </c>
      <c r="D11" s="4" t="s">
        <v>58</v>
      </c>
      <c r="E11" s="36" t="s">
        <v>43</v>
      </c>
      <c r="F11" s="4">
        <v>4</v>
      </c>
      <c r="G11" s="4">
        <v>4</v>
      </c>
      <c r="H11" s="11">
        <v>100</v>
      </c>
      <c r="I11" s="4">
        <f t="shared" ref="I11:I16" si="0">C11*H11/100</f>
        <v>15</v>
      </c>
      <c r="J11" s="4"/>
    </row>
    <row r="12" ht="96" customHeight="1" spans="1:10">
      <c r="A12" s="4"/>
      <c r="B12" s="4" t="s">
        <v>327</v>
      </c>
      <c r="C12" s="4">
        <v>10</v>
      </c>
      <c r="D12" s="4" t="s">
        <v>42</v>
      </c>
      <c r="E12" s="4" t="s">
        <v>37</v>
      </c>
      <c r="F12" s="4">
        <v>98</v>
      </c>
      <c r="G12" s="4">
        <v>0</v>
      </c>
      <c r="H12" s="11">
        <v>0</v>
      </c>
      <c r="I12" s="4">
        <f t="shared" si="0"/>
        <v>0</v>
      </c>
      <c r="J12" s="12" t="s">
        <v>328</v>
      </c>
    </row>
    <row r="13" ht="26.1" customHeight="1" spans="1:10">
      <c r="A13" s="4"/>
      <c r="B13" s="4" t="s">
        <v>329</v>
      </c>
      <c r="C13" s="4">
        <v>10</v>
      </c>
      <c r="D13" s="4" t="s">
        <v>77</v>
      </c>
      <c r="E13" s="4" t="s">
        <v>66</v>
      </c>
      <c r="F13" s="4">
        <v>167.64</v>
      </c>
      <c r="G13" s="4">
        <v>167.64</v>
      </c>
      <c r="H13" s="11">
        <v>100</v>
      </c>
      <c r="I13" s="4">
        <f t="shared" si="0"/>
        <v>10</v>
      </c>
      <c r="J13" s="4"/>
    </row>
    <row r="14" ht="35.1" customHeight="1" spans="1:10">
      <c r="A14" s="4"/>
      <c r="B14" s="4" t="s">
        <v>330</v>
      </c>
      <c r="C14" s="4">
        <v>15</v>
      </c>
      <c r="D14" s="4" t="s">
        <v>48</v>
      </c>
      <c r="E14" s="4" t="s">
        <v>48</v>
      </c>
      <c r="F14" s="4" t="s">
        <v>115</v>
      </c>
      <c r="G14" s="4" t="s">
        <v>115</v>
      </c>
      <c r="H14" s="11">
        <v>100</v>
      </c>
      <c r="I14" s="4">
        <f t="shared" si="0"/>
        <v>15</v>
      </c>
      <c r="J14" s="4"/>
    </row>
    <row r="15" ht="36" customHeight="1" spans="1:10">
      <c r="A15" s="4"/>
      <c r="B15" s="4" t="s">
        <v>331</v>
      </c>
      <c r="C15" s="4">
        <v>15</v>
      </c>
      <c r="D15" s="4" t="s">
        <v>48</v>
      </c>
      <c r="E15" s="4" t="s">
        <v>48</v>
      </c>
      <c r="F15" s="4" t="s">
        <v>332</v>
      </c>
      <c r="G15" s="4" t="s">
        <v>332</v>
      </c>
      <c r="H15" s="11">
        <v>100</v>
      </c>
      <c r="I15" s="4">
        <f t="shared" si="0"/>
        <v>15</v>
      </c>
      <c r="J15" s="4"/>
    </row>
    <row r="16" ht="35.1" customHeight="1" spans="1:10">
      <c r="A16" s="4"/>
      <c r="B16" s="4" t="s">
        <v>333</v>
      </c>
      <c r="C16" s="4">
        <v>10</v>
      </c>
      <c r="D16" s="4" t="s">
        <v>42</v>
      </c>
      <c r="E16" s="4" t="s">
        <v>37</v>
      </c>
      <c r="F16" s="4">
        <v>90</v>
      </c>
      <c r="G16" s="4">
        <v>90</v>
      </c>
      <c r="H16" s="11">
        <v>100</v>
      </c>
      <c r="I16" s="4">
        <f t="shared" si="0"/>
        <v>10</v>
      </c>
      <c r="J16" s="4"/>
    </row>
    <row r="17" ht="26.1" customHeight="1" spans="1:10">
      <c r="A17" s="12" t="s">
        <v>53</v>
      </c>
      <c r="B17" s="12"/>
      <c r="C17" s="12"/>
      <c r="D17" s="12"/>
      <c r="E17" s="12"/>
      <c r="F17" s="12"/>
      <c r="G17" s="12"/>
      <c r="H17" s="12"/>
      <c r="I17" s="12"/>
      <c r="J17" s="12"/>
    </row>
    <row r="18" ht="26.1" customHeight="1" spans="1:10">
      <c r="A18" s="13" t="s">
        <v>54</v>
      </c>
      <c r="B18" s="13"/>
      <c r="C18" s="13"/>
      <c r="D18" s="13"/>
      <c r="E18" s="13"/>
      <c r="F18" s="13"/>
      <c r="G18" s="13"/>
      <c r="H18" s="13"/>
      <c r="I18" s="13"/>
      <c r="J18" s="13"/>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17:J17"/>
    <mergeCell ref="A18:J18"/>
    <mergeCell ref="A5:A6"/>
    <mergeCell ref="A7:A8"/>
    <mergeCell ref="A9:A16"/>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zoomScale="80" zoomScaleNormal="80" workbookViewId="0">
      <selection activeCell="A24" sqref="$A24:$XFD24"/>
    </sheetView>
  </sheetViews>
  <sheetFormatPr defaultColWidth="8.75" defaultRowHeight="13.5"/>
  <cols>
    <col min="1" max="1" width="8.25" style="1" customWidth="1"/>
    <col min="2" max="2" width="16.625" style="1" customWidth="1"/>
    <col min="3" max="3" width="7.125" style="1" customWidth="1"/>
    <col min="4" max="4" width="7.5" style="1" customWidth="1"/>
    <col min="5" max="5" width="8.625" style="1" customWidth="1"/>
    <col min="6" max="6" width="10.875" style="1" customWidth="1"/>
    <col min="7" max="7" width="10.375" style="1" customWidth="1"/>
    <col min="8" max="8" width="11" style="1" customWidth="1"/>
    <col min="9" max="9" width="8.375" style="1" customWidth="1"/>
    <col min="10" max="10" width="14.125" style="1" customWidth="1"/>
    <col min="11" max="16384" width="8.75" style="1"/>
  </cols>
  <sheetData>
    <row r="1" ht="20.25" spans="1:10">
      <c r="A1" s="2" t="s">
        <v>0</v>
      </c>
      <c r="B1" s="2"/>
      <c r="C1" s="2"/>
      <c r="D1" s="2"/>
      <c r="E1" s="2"/>
      <c r="F1" s="2"/>
      <c r="G1" s="2"/>
      <c r="H1" s="2"/>
      <c r="I1" s="2"/>
      <c r="J1" s="2"/>
    </row>
    <row r="2" ht="20.25" customHeight="1" spans="1:10">
      <c r="A2" s="3" t="s">
        <v>1</v>
      </c>
      <c r="B2" s="3"/>
      <c r="C2" s="3"/>
      <c r="D2" s="3"/>
      <c r="E2" s="3"/>
      <c r="F2" s="3"/>
      <c r="G2" s="3"/>
      <c r="H2" s="3"/>
      <c r="I2" s="3"/>
      <c r="J2" s="3"/>
    </row>
    <row r="3" ht="26.1" customHeight="1" spans="1:10">
      <c r="A3" s="4" t="s">
        <v>2</v>
      </c>
      <c r="B3" s="5" t="s">
        <v>55</v>
      </c>
      <c r="C3" s="6"/>
      <c r="D3" s="6"/>
      <c r="E3" s="6"/>
      <c r="F3" s="7"/>
      <c r="G3" s="4" t="s">
        <v>4</v>
      </c>
      <c r="H3" s="15">
        <f>J6+SUM(I10:I22)</f>
        <v>94.2408009708738</v>
      </c>
      <c r="I3" s="4" t="s">
        <v>5</v>
      </c>
      <c r="J3" s="4" t="s">
        <v>6</v>
      </c>
    </row>
    <row r="4" ht="26.1" customHeight="1" spans="1:10">
      <c r="A4" s="4" t="s">
        <v>7</v>
      </c>
      <c r="B4" s="5" t="s">
        <v>8</v>
      </c>
      <c r="C4" s="7"/>
      <c r="D4" s="4" t="s">
        <v>9</v>
      </c>
      <c r="E4" s="5" t="s">
        <v>8</v>
      </c>
      <c r="F4" s="7"/>
      <c r="G4" s="4" t="s">
        <v>10</v>
      </c>
      <c r="H4" s="4" t="s">
        <v>11</v>
      </c>
      <c r="I4" s="4" t="s">
        <v>12</v>
      </c>
      <c r="J4" s="4">
        <v>85287137</v>
      </c>
    </row>
    <row r="5" ht="26.1" customHeight="1" spans="1:10">
      <c r="A5" s="8" t="s">
        <v>13</v>
      </c>
      <c r="B5" s="5" t="s">
        <v>14</v>
      </c>
      <c r="C5" s="7"/>
      <c r="D5" s="5" t="s">
        <v>15</v>
      </c>
      <c r="E5" s="7"/>
      <c r="F5" s="5" t="s">
        <v>16</v>
      </c>
      <c r="G5" s="7"/>
      <c r="H5" s="5" t="s">
        <v>17</v>
      </c>
      <c r="I5" s="5" t="s">
        <v>18</v>
      </c>
      <c r="J5" s="4" t="s">
        <v>19</v>
      </c>
    </row>
    <row r="6" ht="26.1" customHeight="1" spans="1:10">
      <c r="A6" s="9"/>
      <c r="B6" s="5">
        <v>1236000</v>
      </c>
      <c r="C6" s="7"/>
      <c r="D6" s="5"/>
      <c r="E6" s="7"/>
      <c r="F6" s="5">
        <v>524163</v>
      </c>
      <c r="G6" s="7"/>
      <c r="H6" s="15">
        <f>F6/B6*100</f>
        <v>42.4080097087379</v>
      </c>
      <c r="I6" s="14">
        <v>10</v>
      </c>
      <c r="J6" s="15">
        <f>H6*I6/100</f>
        <v>4.24080097087379</v>
      </c>
    </row>
    <row r="7" ht="26.1" customHeight="1" spans="1:10">
      <c r="A7" s="4" t="s">
        <v>20</v>
      </c>
      <c r="B7" s="5" t="s">
        <v>21</v>
      </c>
      <c r="C7" s="6"/>
      <c r="D7" s="6"/>
      <c r="E7" s="6"/>
      <c r="F7" s="7"/>
      <c r="G7" s="5" t="s">
        <v>22</v>
      </c>
      <c r="H7" s="6"/>
      <c r="I7" s="6"/>
      <c r="J7" s="7"/>
    </row>
    <row r="8" ht="50.25" customHeight="1" spans="1:10">
      <c r="A8" s="4"/>
      <c r="B8" s="33" t="s">
        <v>56</v>
      </c>
      <c r="C8" s="34"/>
      <c r="D8" s="34"/>
      <c r="E8" s="34"/>
      <c r="F8" s="35"/>
      <c r="G8" s="33" t="s">
        <v>56</v>
      </c>
      <c r="H8" s="34"/>
      <c r="I8" s="34"/>
      <c r="J8" s="35"/>
    </row>
    <row r="9" ht="31.5" customHeight="1" spans="1:10">
      <c r="A9" s="8" t="s">
        <v>25</v>
      </c>
      <c r="B9" s="4" t="s">
        <v>26</v>
      </c>
      <c r="C9" s="4" t="s">
        <v>27</v>
      </c>
      <c r="D9" s="4" t="s">
        <v>28</v>
      </c>
      <c r="E9" s="10" t="s">
        <v>29</v>
      </c>
      <c r="F9" s="4" t="s">
        <v>30</v>
      </c>
      <c r="G9" s="4" t="s">
        <v>31</v>
      </c>
      <c r="H9" s="4" t="s">
        <v>32</v>
      </c>
      <c r="I9" s="4" t="s">
        <v>33</v>
      </c>
      <c r="J9" s="4" t="s">
        <v>34</v>
      </c>
    </row>
    <row r="10" ht="31.5" customHeight="1" spans="1:10">
      <c r="A10" s="10"/>
      <c r="B10" s="4" t="s">
        <v>57</v>
      </c>
      <c r="C10" s="4">
        <v>10</v>
      </c>
      <c r="D10" s="4" t="s">
        <v>58</v>
      </c>
      <c r="E10" s="4" t="s">
        <v>37</v>
      </c>
      <c r="F10" s="4" t="s">
        <v>59</v>
      </c>
      <c r="G10" s="4">
        <v>120</v>
      </c>
      <c r="H10" s="4">
        <v>100</v>
      </c>
      <c r="I10" s="4">
        <f>C10*H10/100</f>
        <v>10</v>
      </c>
      <c r="J10" s="4"/>
    </row>
    <row r="11" ht="26.1" customHeight="1" spans="1:10">
      <c r="A11" s="10"/>
      <c r="B11" s="4" t="s">
        <v>60</v>
      </c>
      <c r="C11" s="4">
        <v>10</v>
      </c>
      <c r="D11" s="4" t="s">
        <v>58</v>
      </c>
      <c r="E11" s="4" t="s">
        <v>37</v>
      </c>
      <c r="F11" s="4" t="s">
        <v>61</v>
      </c>
      <c r="G11" s="4">
        <v>30</v>
      </c>
      <c r="H11" s="4">
        <v>100</v>
      </c>
      <c r="I11" s="4">
        <f t="shared" ref="I11:I22" si="0">C11*H11/100</f>
        <v>10</v>
      </c>
      <c r="J11" s="4"/>
    </row>
    <row r="12" ht="26.1" customHeight="1" spans="1:10">
      <c r="A12" s="10"/>
      <c r="B12" s="4" t="s">
        <v>62</v>
      </c>
      <c r="C12" s="4">
        <v>10</v>
      </c>
      <c r="D12" s="4" t="s">
        <v>58</v>
      </c>
      <c r="E12" s="4" t="s">
        <v>37</v>
      </c>
      <c r="F12" s="4" t="s">
        <v>63</v>
      </c>
      <c r="G12" s="4">
        <v>550</v>
      </c>
      <c r="H12" s="4">
        <v>100</v>
      </c>
      <c r="I12" s="4">
        <f t="shared" si="0"/>
        <v>10</v>
      </c>
      <c r="J12" s="4"/>
    </row>
    <row r="13" ht="48" customHeight="1" spans="1:10">
      <c r="A13" s="10"/>
      <c r="B13" s="4" t="s">
        <v>64</v>
      </c>
      <c r="C13" s="4">
        <v>5</v>
      </c>
      <c r="D13" s="4" t="s">
        <v>65</v>
      </c>
      <c r="E13" s="4" t="s">
        <v>66</v>
      </c>
      <c r="F13" s="4" t="s">
        <v>67</v>
      </c>
      <c r="G13" s="4">
        <v>3000</v>
      </c>
      <c r="H13" s="4">
        <v>100</v>
      </c>
      <c r="I13" s="4">
        <f t="shared" si="0"/>
        <v>5</v>
      </c>
      <c r="J13" s="4"/>
    </row>
    <row r="14" ht="28.5" spans="1:10">
      <c r="A14" s="10"/>
      <c r="B14" s="4" t="s">
        <v>68</v>
      </c>
      <c r="C14" s="4">
        <v>5</v>
      </c>
      <c r="D14" s="4" t="s">
        <v>65</v>
      </c>
      <c r="E14" s="4" t="s">
        <v>66</v>
      </c>
      <c r="F14" s="4" t="s">
        <v>69</v>
      </c>
      <c r="G14" s="4">
        <v>7200</v>
      </c>
      <c r="H14" s="4">
        <v>100</v>
      </c>
      <c r="I14" s="4">
        <f t="shared" si="0"/>
        <v>5</v>
      </c>
      <c r="J14" s="4"/>
    </row>
    <row r="15" ht="28.5" spans="1:10">
      <c r="A15" s="10"/>
      <c r="B15" s="4" t="s">
        <v>70</v>
      </c>
      <c r="C15" s="4">
        <v>5</v>
      </c>
      <c r="D15" s="4" t="s">
        <v>65</v>
      </c>
      <c r="E15" s="4" t="s">
        <v>66</v>
      </c>
      <c r="F15" s="4" t="s">
        <v>71</v>
      </c>
      <c r="G15" s="4">
        <v>1200</v>
      </c>
      <c r="H15" s="4">
        <v>100</v>
      </c>
      <c r="I15" s="4">
        <f t="shared" si="0"/>
        <v>5</v>
      </c>
      <c r="J15" s="4"/>
    </row>
    <row r="16" ht="28.5" spans="1:10">
      <c r="A16" s="10"/>
      <c r="B16" s="4" t="s">
        <v>72</v>
      </c>
      <c r="C16" s="4">
        <v>10</v>
      </c>
      <c r="D16" s="4" t="s">
        <v>42</v>
      </c>
      <c r="E16" s="4" t="s">
        <v>37</v>
      </c>
      <c r="F16" s="4" t="s">
        <v>73</v>
      </c>
      <c r="G16" s="4">
        <v>100</v>
      </c>
      <c r="H16" s="4">
        <v>100</v>
      </c>
      <c r="I16" s="4">
        <f t="shared" si="0"/>
        <v>10</v>
      </c>
      <c r="J16" s="4"/>
    </row>
    <row r="17" ht="28.5" spans="1:10">
      <c r="A17" s="10"/>
      <c r="B17" s="4" t="s">
        <v>74</v>
      </c>
      <c r="C17" s="4">
        <v>5</v>
      </c>
      <c r="D17" s="4" t="s">
        <v>42</v>
      </c>
      <c r="E17" s="4" t="s">
        <v>37</v>
      </c>
      <c r="F17" s="4" t="s">
        <v>75</v>
      </c>
      <c r="G17" s="4">
        <v>100</v>
      </c>
      <c r="H17" s="4">
        <v>100</v>
      </c>
      <c r="I17" s="4">
        <f t="shared" si="0"/>
        <v>5</v>
      </c>
      <c r="J17" s="4"/>
    </row>
    <row r="18" ht="26.1" customHeight="1" spans="1:10">
      <c r="A18" s="10"/>
      <c r="B18" s="4" t="s">
        <v>41</v>
      </c>
      <c r="C18" s="4">
        <v>5</v>
      </c>
      <c r="D18" s="4" t="s">
        <v>42</v>
      </c>
      <c r="E18" s="36" t="s">
        <v>43</v>
      </c>
      <c r="F18" s="4">
        <v>100</v>
      </c>
      <c r="G18" s="11">
        <v>100</v>
      </c>
      <c r="H18" s="4">
        <v>100</v>
      </c>
      <c r="I18" s="4">
        <f t="shared" si="0"/>
        <v>5</v>
      </c>
      <c r="J18" s="4"/>
    </row>
    <row r="19" ht="26.1" customHeight="1" spans="1:10">
      <c r="A19" s="10"/>
      <c r="B19" s="4" t="s">
        <v>76</v>
      </c>
      <c r="C19" s="4">
        <v>5</v>
      </c>
      <c r="D19" s="4" t="s">
        <v>77</v>
      </c>
      <c r="E19" s="4" t="s">
        <v>66</v>
      </c>
      <c r="F19" s="4" t="s">
        <v>78</v>
      </c>
      <c r="G19" s="4">
        <v>2</v>
      </c>
      <c r="H19" s="4">
        <v>100</v>
      </c>
      <c r="I19" s="4">
        <f t="shared" si="0"/>
        <v>5</v>
      </c>
      <c r="J19" s="4"/>
    </row>
    <row r="20" ht="28.5" spans="1:10">
      <c r="A20" s="10"/>
      <c r="B20" s="4" t="s">
        <v>79</v>
      </c>
      <c r="C20" s="4">
        <v>5</v>
      </c>
      <c r="D20" s="4" t="s">
        <v>48</v>
      </c>
      <c r="E20" s="4" t="s">
        <v>48</v>
      </c>
      <c r="F20" s="4" t="s">
        <v>80</v>
      </c>
      <c r="G20" s="4" t="s">
        <v>80</v>
      </c>
      <c r="H20" s="4">
        <v>100</v>
      </c>
      <c r="I20" s="4">
        <f t="shared" si="0"/>
        <v>5</v>
      </c>
      <c r="J20" s="12"/>
    </row>
    <row r="21" ht="47.1" customHeight="1" spans="1:10">
      <c r="A21" s="10"/>
      <c r="B21" s="4" t="s">
        <v>81</v>
      </c>
      <c r="C21" s="4">
        <v>5</v>
      </c>
      <c r="D21" s="4" t="s">
        <v>48</v>
      </c>
      <c r="E21" s="4" t="s">
        <v>48</v>
      </c>
      <c r="F21" s="4" t="s">
        <v>82</v>
      </c>
      <c r="G21" s="4" t="s">
        <v>82</v>
      </c>
      <c r="H21" s="4">
        <v>100</v>
      </c>
      <c r="I21" s="4">
        <f t="shared" si="0"/>
        <v>5</v>
      </c>
      <c r="J21" s="4"/>
    </row>
    <row r="22" ht="44.1" customHeight="1" spans="1:10">
      <c r="A22" s="9"/>
      <c r="B22" s="4" t="s">
        <v>83</v>
      </c>
      <c r="C22" s="4">
        <v>10</v>
      </c>
      <c r="D22" s="4" t="s">
        <v>42</v>
      </c>
      <c r="E22" s="4" t="s">
        <v>37</v>
      </c>
      <c r="F22" s="4" t="s">
        <v>75</v>
      </c>
      <c r="G22" s="4">
        <v>99</v>
      </c>
      <c r="H22" s="4">
        <v>100</v>
      </c>
      <c r="I22" s="4">
        <f t="shared" si="0"/>
        <v>10</v>
      </c>
      <c r="J22" s="4"/>
    </row>
    <row r="23" ht="26.1" customHeight="1" spans="1:10">
      <c r="A23" s="12" t="s">
        <v>53</v>
      </c>
      <c r="B23" s="12"/>
      <c r="C23" s="12"/>
      <c r="D23" s="12"/>
      <c r="E23" s="12"/>
      <c r="F23" s="12"/>
      <c r="G23" s="12"/>
      <c r="H23" s="12"/>
      <c r="I23" s="12"/>
      <c r="J23" s="12"/>
    </row>
  </sheetData>
  <mergeCells count="19">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3:J23"/>
    <mergeCell ref="A5:A6"/>
    <mergeCell ref="A7:A8"/>
    <mergeCell ref="A9:A22"/>
  </mergeCells>
  <printOptions horizontalCentered="1"/>
  <pageMargins left="0" right="0" top="0.984251968503937" bottom="0.984251968503937" header="0.511811023622047" footer="0.511811023622047"/>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zoomScale="80" zoomScaleNormal="80" workbookViewId="0">
      <selection activeCell="J3" sqref="H3 J3"/>
    </sheetView>
  </sheetViews>
  <sheetFormatPr defaultColWidth="8.75" defaultRowHeight="13.5"/>
  <cols>
    <col min="1" max="1" width="12.625" style="1" customWidth="1"/>
    <col min="2" max="2" width="19.75" style="1" customWidth="1"/>
    <col min="3" max="3" width="9.875" style="1" customWidth="1"/>
    <col min="4" max="4" width="10.375" style="1" customWidth="1"/>
    <col min="5" max="5" width="10.125" style="1" customWidth="1"/>
    <col min="6" max="6" width="12" style="1" customWidth="1"/>
    <col min="7" max="7" width="13.375" style="1" customWidth="1"/>
    <col min="8" max="9" width="12.625" style="1" customWidth="1"/>
    <col min="10" max="10" width="31" style="1" customWidth="1"/>
    <col min="11" max="16384" width="8.75" style="1"/>
  </cols>
  <sheetData>
    <row r="1" ht="20.25" spans="1:10">
      <c r="A1" s="2" t="s">
        <v>0</v>
      </c>
      <c r="B1" s="2"/>
      <c r="C1" s="2"/>
      <c r="D1" s="2"/>
      <c r="E1" s="2"/>
      <c r="F1" s="2"/>
      <c r="G1" s="2"/>
      <c r="H1" s="2"/>
      <c r="I1" s="2"/>
      <c r="J1" s="2"/>
    </row>
    <row r="2" ht="35.1" customHeight="1" spans="1:10">
      <c r="A2" s="3" t="s">
        <v>1</v>
      </c>
      <c r="B2" s="3"/>
      <c r="C2" s="3"/>
      <c r="D2" s="3"/>
      <c r="E2" s="3"/>
      <c r="F2" s="3"/>
      <c r="G2" s="3"/>
      <c r="H2" s="3"/>
      <c r="I2" s="3"/>
      <c r="J2" s="3"/>
    </row>
    <row r="3" ht="26.1" customHeight="1" spans="1:10">
      <c r="A3" s="4" t="s">
        <v>2</v>
      </c>
      <c r="B3" s="5" t="s">
        <v>84</v>
      </c>
      <c r="C3" s="6"/>
      <c r="D3" s="6"/>
      <c r="E3" s="6"/>
      <c r="F3" s="7"/>
      <c r="G3" s="4" t="s">
        <v>4</v>
      </c>
      <c r="H3" s="15">
        <f>J6+SUM(I10:I16)</f>
        <v>90.0349162011173</v>
      </c>
      <c r="I3" s="4" t="s">
        <v>5</v>
      </c>
      <c r="J3" s="4" t="s">
        <v>6</v>
      </c>
    </row>
    <row r="4" ht="35.1" customHeight="1" spans="1:10">
      <c r="A4" s="4" t="s">
        <v>7</v>
      </c>
      <c r="B4" s="5" t="s">
        <v>8</v>
      </c>
      <c r="C4" s="7"/>
      <c r="D4" s="4" t="s">
        <v>9</v>
      </c>
      <c r="E4" s="5" t="s">
        <v>8</v>
      </c>
      <c r="F4" s="7"/>
      <c r="G4" s="4" t="s">
        <v>10</v>
      </c>
      <c r="H4" s="4" t="s">
        <v>11</v>
      </c>
      <c r="I4" s="4" t="s">
        <v>12</v>
      </c>
      <c r="J4" s="4">
        <v>85287137</v>
      </c>
    </row>
    <row r="5" ht="35.1" customHeight="1" spans="1:10">
      <c r="A5" s="8" t="s">
        <v>13</v>
      </c>
      <c r="B5" s="5" t="s">
        <v>14</v>
      </c>
      <c r="C5" s="7"/>
      <c r="D5" s="5" t="s">
        <v>15</v>
      </c>
      <c r="E5" s="7"/>
      <c r="F5" s="5" t="s">
        <v>16</v>
      </c>
      <c r="G5" s="7"/>
      <c r="H5" s="5" t="s">
        <v>17</v>
      </c>
      <c r="I5" s="5" t="s">
        <v>18</v>
      </c>
      <c r="J5" s="4" t="s">
        <v>19</v>
      </c>
    </row>
    <row r="6" ht="26.1" customHeight="1" spans="1:10">
      <c r="A6" s="9"/>
      <c r="B6" s="5">
        <v>416000</v>
      </c>
      <c r="C6" s="7"/>
      <c r="D6" s="5">
        <v>716000</v>
      </c>
      <c r="E6" s="7"/>
      <c r="F6" s="5">
        <v>2500</v>
      </c>
      <c r="G6" s="7"/>
      <c r="H6" s="15">
        <f>F6/D6*100</f>
        <v>0.349162011173184</v>
      </c>
      <c r="I6" s="14">
        <v>10</v>
      </c>
      <c r="J6" s="15">
        <f>H6*I6/100</f>
        <v>0.0349162011173184</v>
      </c>
    </row>
    <row r="7" ht="26.1" customHeight="1" spans="1:10">
      <c r="A7" s="4" t="s">
        <v>20</v>
      </c>
      <c r="B7" s="5" t="s">
        <v>21</v>
      </c>
      <c r="C7" s="6"/>
      <c r="D7" s="6"/>
      <c r="E7" s="6"/>
      <c r="F7" s="7"/>
      <c r="G7" s="5" t="s">
        <v>22</v>
      </c>
      <c r="H7" s="6"/>
      <c r="I7" s="6"/>
      <c r="J7" s="7"/>
    </row>
    <row r="8" ht="75" customHeight="1" spans="1:10">
      <c r="A8" s="4"/>
      <c r="B8" s="5" t="s">
        <v>85</v>
      </c>
      <c r="C8" s="6"/>
      <c r="D8" s="6"/>
      <c r="E8" s="6"/>
      <c r="F8" s="7"/>
      <c r="G8" s="5" t="s">
        <v>86</v>
      </c>
      <c r="H8" s="6"/>
      <c r="I8" s="6"/>
      <c r="J8" s="7"/>
    </row>
    <row r="9" ht="31.5" customHeight="1" spans="1:10">
      <c r="A9" s="4" t="s">
        <v>25</v>
      </c>
      <c r="B9" s="4" t="s">
        <v>26</v>
      </c>
      <c r="C9" s="4" t="s">
        <v>27</v>
      </c>
      <c r="D9" s="4" t="s">
        <v>28</v>
      </c>
      <c r="E9" s="10" t="s">
        <v>29</v>
      </c>
      <c r="F9" s="4" t="s">
        <v>30</v>
      </c>
      <c r="G9" s="4" t="s">
        <v>31</v>
      </c>
      <c r="H9" s="4" t="s">
        <v>32</v>
      </c>
      <c r="I9" s="4" t="s">
        <v>33</v>
      </c>
      <c r="J9" s="4" t="s">
        <v>34</v>
      </c>
    </row>
    <row r="10" ht="95.1" customHeight="1" spans="1:10">
      <c r="A10" s="4"/>
      <c r="B10" s="4" t="s">
        <v>87</v>
      </c>
      <c r="C10" s="4">
        <v>20</v>
      </c>
      <c r="D10" s="4" t="s">
        <v>36</v>
      </c>
      <c r="E10" s="4" t="s">
        <v>37</v>
      </c>
      <c r="F10" s="4">
        <v>230</v>
      </c>
      <c r="G10" s="4">
        <v>311</v>
      </c>
      <c r="H10" s="4">
        <v>100</v>
      </c>
      <c r="I10" s="4">
        <f>C10*H10/100</f>
        <v>20</v>
      </c>
      <c r="J10" s="12" t="s">
        <v>88</v>
      </c>
    </row>
    <row r="11" ht="38.1" customHeight="1" spans="1:10">
      <c r="A11" s="4"/>
      <c r="B11" s="4" t="s">
        <v>89</v>
      </c>
      <c r="C11" s="4">
        <v>15</v>
      </c>
      <c r="D11" s="4" t="s">
        <v>42</v>
      </c>
      <c r="E11" s="4" t="s">
        <v>37</v>
      </c>
      <c r="F11" s="4">
        <v>99</v>
      </c>
      <c r="G11" s="4">
        <v>100</v>
      </c>
      <c r="H11" s="4">
        <v>100</v>
      </c>
      <c r="I11" s="4">
        <f t="shared" ref="I11:I16" si="0">C11*H11/100</f>
        <v>15</v>
      </c>
      <c r="J11" s="4"/>
    </row>
    <row r="12" ht="51" customHeight="1" spans="1:10">
      <c r="A12" s="4"/>
      <c r="B12" s="4" t="s">
        <v>90</v>
      </c>
      <c r="C12" s="4">
        <v>15</v>
      </c>
      <c r="D12" s="4" t="s">
        <v>42</v>
      </c>
      <c r="E12" s="4" t="s">
        <v>37</v>
      </c>
      <c r="F12" s="4">
        <v>99</v>
      </c>
      <c r="G12" s="4">
        <v>100</v>
      </c>
      <c r="H12" s="4">
        <v>100</v>
      </c>
      <c r="I12" s="4">
        <f t="shared" si="0"/>
        <v>15</v>
      </c>
      <c r="J12" s="4"/>
    </row>
    <row r="13" ht="26.1" customHeight="1" spans="1:10">
      <c r="A13" s="4"/>
      <c r="B13" s="4" t="s">
        <v>41</v>
      </c>
      <c r="C13" s="4">
        <v>10</v>
      </c>
      <c r="D13" s="4" t="s">
        <v>42</v>
      </c>
      <c r="E13" s="36" t="s">
        <v>43</v>
      </c>
      <c r="F13" s="4">
        <v>100</v>
      </c>
      <c r="G13" s="11">
        <v>100</v>
      </c>
      <c r="H13" s="4">
        <v>100</v>
      </c>
      <c r="I13" s="4">
        <f t="shared" si="0"/>
        <v>10</v>
      </c>
      <c r="J13" s="4"/>
    </row>
    <row r="14" ht="44.1" customHeight="1" spans="1:10">
      <c r="A14" s="4"/>
      <c r="B14" s="4" t="s">
        <v>91</v>
      </c>
      <c r="C14" s="4">
        <v>10</v>
      </c>
      <c r="D14" s="4" t="s">
        <v>48</v>
      </c>
      <c r="E14" s="4" t="s">
        <v>48</v>
      </c>
      <c r="F14" s="4" t="s">
        <v>92</v>
      </c>
      <c r="G14" s="4" t="s">
        <v>93</v>
      </c>
      <c r="H14" s="4">
        <v>100</v>
      </c>
      <c r="I14" s="4">
        <f t="shared" si="0"/>
        <v>10</v>
      </c>
      <c r="J14" s="4"/>
    </row>
    <row r="15" ht="41.1" customHeight="1" spans="1:10">
      <c r="A15" s="4"/>
      <c r="B15" s="4" t="s">
        <v>94</v>
      </c>
      <c r="C15" s="4">
        <v>10</v>
      </c>
      <c r="D15" s="4" t="s">
        <v>48</v>
      </c>
      <c r="E15" s="4" t="s">
        <v>48</v>
      </c>
      <c r="F15" s="4" t="s">
        <v>95</v>
      </c>
      <c r="G15" s="4" t="s">
        <v>95</v>
      </c>
      <c r="H15" s="4">
        <v>100</v>
      </c>
      <c r="I15" s="4">
        <f t="shared" si="0"/>
        <v>10</v>
      </c>
      <c r="J15" s="4"/>
    </row>
    <row r="16" ht="45" customHeight="1" spans="1:10">
      <c r="A16" s="4"/>
      <c r="B16" s="4" t="s">
        <v>96</v>
      </c>
      <c r="C16" s="4">
        <v>10</v>
      </c>
      <c r="D16" s="4" t="s">
        <v>42</v>
      </c>
      <c r="E16" s="4" t="s">
        <v>37</v>
      </c>
      <c r="F16" s="4">
        <v>95</v>
      </c>
      <c r="G16" s="4">
        <v>99</v>
      </c>
      <c r="H16" s="4">
        <v>100</v>
      </c>
      <c r="I16" s="4">
        <f t="shared" si="0"/>
        <v>10</v>
      </c>
      <c r="J16" s="4"/>
    </row>
    <row r="17" ht="26.1" customHeight="1" spans="1:10">
      <c r="A17" s="12" t="s">
        <v>53</v>
      </c>
      <c r="B17" s="12"/>
      <c r="C17" s="12"/>
      <c r="D17" s="12"/>
      <c r="E17" s="12"/>
      <c r="F17" s="12"/>
      <c r="G17" s="12"/>
      <c r="H17" s="12"/>
      <c r="I17" s="12"/>
      <c r="J17" s="12"/>
    </row>
    <row r="18" ht="26.1" customHeight="1" spans="1:10">
      <c r="A18" s="13" t="s">
        <v>54</v>
      </c>
      <c r="B18" s="13"/>
      <c r="C18" s="13"/>
      <c r="D18" s="13"/>
      <c r="E18" s="13"/>
      <c r="F18" s="13"/>
      <c r="G18" s="13"/>
      <c r="H18" s="13"/>
      <c r="I18" s="13"/>
      <c r="J18" s="13"/>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17:J17"/>
    <mergeCell ref="A18:J18"/>
    <mergeCell ref="A5:A6"/>
    <mergeCell ref="A7:A8"/>
    <mergeCell ref="A9:A16"/>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zoomScale="80" zoomScaleNormal="80" workbookViewId="0">
      <selection activeCell="J3" sqref="H3 J3"/>
    </sheetView>
  </sheetViews>
  <sheetFormatPr defaultColWidth="8.75" defaultRowHeight="13.5"/>
  <cols>
    <col min="1" max="1" width="12.625" style="1" customWidth="1"/>
    <col min="2" max="2" width="21.125" style="1" customWidth="1"/>
    <col min="3" max="3" width="9.875" style="1" customWidth="1"/>
    <col min="4" max="4" width="10.375" style="1" customWidth="1"/>
    <col min="5" max="5" width="10.125" style="1" customWidth="1"/>
    <col min="6" max="6" width="12" style="1" customWidth="1"/>
    <col min="7" max="7" width="13.375" style="1" customWidth="1"/>
    <col min="8" max="9" width="12.625" style="1" customWidth="1"/>
    <col min="10" max="10" width="15.625" style="1" customWidth="1"/>
    <col min="11" max="16384" width="8.75" style="1"/>
  </cols>
  <sheetData>
    <row r="1" ht="20.25" spans="1:10">
      <c r="A1" s="2" t="s">
        <v>0</v>
      </c>
      <c r="B1" s="2"/>
      <c r="C1" s="2"/>
      <c r="D1" s="2"/>
      <c r="E1" s="2"/>
      <c r="F1" s="2"/>
      <c r="G1" s="2"/>
      <c r="H1" s="2"/>
      <c r="I1" s="2"/>
      <c r="J1" s="2"/>
    </row>
    <row r="2" ht="20.25" customHeight="1" spans="1:10">
      <c r="A2" s="3" t="s">
        <v>1</v>
      </c>
      <c r="B2" s="3"/>
      <c r="C2" s="3"/>
      <c r="D2" s="3"/>
      <c r="E2" s="3"/>
      <c r="F2" s="3"/>
      <c r="G2" s="3"/>
      <c r="H2" s="3"/>
      <c r="I2" s="3"/>
      <c r="J2" s="3"/>
    </row>
    <row r="3" ht="26.1" customHeight="1" spans="1:10">
      <c r="A3" s="4" t="s">
        <v>2</v>
      </c>
      <c r="B3" s="5" t="s">
        <v>97</v>
      </c>
      <c r="C3" s="6"/>
      <c r="D3" s="6"/>
      <c r="E3" s="6"/>
      <c r="F3" s="7"/>
      <c r="G3" s="4" t="s">
        <v>4</v>
      </c>
      <c r="H3" s="15">
        <f>J6+SUM(I10:I19)</f>
        <v>95.9627480916031</v>
      </c>
      <c r="I3" s="4" t="s">
        <v>5</v>
      </c>
      <c r="J3" s="4" t="s">
        <v>6</v>
      </c>
    </row>
    <row r="4" ht="26.1" customHeight="1" spans="1:10">
      <c r="A4" s="4" t="s">
        <v>7</v>
      </c>
      <c r="B4" s="5" t="s">
        <v>8</v>
      </c>
      <c r="C4" s="7"/>
      <c r="D4" s="4" t="s">
        <v>9</v>
      </c>
      <c r="E4" s="5" t="s">
        <v>8</v>
      </c>
      <c r="F4" s="7"/>
      <c r="G4" s="4" t="s">
        <v>10</v>
      </c>
      <c r="H4" s="4" t="s">
        <v>11</v>
      </c>
      <c r="I4" s="4" t="s">
        <v>12</v>
      </c>
      <c r="J4" s="4">
        <v>85287137</v>
      </c>
    </row>
    <row r="5" ht="26.1" customHeight="1" spans="1:10">
      <c r="A5" s="8" t="s">
        <v>13</v>
      </c>
      <c r="B5" s="5" t="s">
        <v>14</v>
      </c>
      <c r="C5" s="7"/>
      <c r="D5" s="5" t="s">
        <v>15</v>
      </c>
      <c r="E5" s="7"/>
      <c r="F5" s="5" t="s">
        <v>16</v>
      </c>
      <c r="G5" s="7"/>
      <c r="H5" s="5" t="s">
        <v>17</v>
      </c>
      <c r="I5" s="5" t="s">
        <v>18</v>
      </c>
      <c r="J5" s="4" t="s">
        <v>19</v>
      </c>
    </row>
    <row r="6" ht="26.1" customHeight="1" spans="1:10">
      <c r="A6" s="9"/>
      <c r="B6" s="5">
        <v>262000</v>
      </c>
      <c r="C6" s="7"/>
      <c r="D6" s="5"/>
      <c r="E6" s="7"/>
      <c r="F6" s="5">
        <v>156224</v>
      </c>
      <c r="G6" s="7"/>
      <c r="H6" s="15">
        <f>F6/B6*100</f>
        <v>59.6274809160305</v>
      </c>
      <c r="I6" s="14">
        <v>10</v>
      </c>
      <c r="J6" s="15">
        <f>H6*I6/100</f>
        <v>5.96274809160305</v>
      </c>
    </row>
    <row r="7" ht="26.1" customHeight="1" spans="1:10">
      <c r="A7" s="4" t="s">
        <v>20</v>
      </c>
      <c r="B7" s="5" t="s">
        <v>21</v>
      </c>
      <c r="C7" s="6"/>
      <c r="D7" s="6"/>
      <c r="E7" s="6"/>
      <c r="F7" s="7"/>
      <c r="G7" s="5" t="s">
        <v>22</v>
      </c>
      <c r="H7" s="6"/>
      <c r="I7" s="6"/>
      <c r="J7" s="7"/>
    </row>
    <row r="8" ht="101.1" customHeight="1" spans="1:10">
      <c r="A8" s="4"/>
      <c r="B8" s="33" t="s">
        <v>98</v>
      </c>
      <c r="C8" s="34"/>
      <c r="D8" s="34"/>
      <c r="E8" s="34"/>
      <c r="F8" s="35"/>
      <c r="G8" s="33" t="s">
        <v>98</v>
      </c>
      <c r="H8" s="34"/>
      <c r="I8" s="34"/>
      <c r="J8" s="35"/>
    </row>
    <row r="9" ht="31.5" customHeight="1" spans="1:10">
      <c r="A9" s="4" t="s">
        <v>25</v>
      </c>
      <c r="B9" s="4" t="s">
        <v>26</v>
      </c>
      <c r="C9" s="4" t="s">
        <v>27</v>
      </c>
      <c r="D9" s="4" t="s">
        <v>28</v>
      </c>
      <c r="E9" s="10" t="s">
        <v>29</v>
      </c>
      <c r="F9" s="4" t="s">
        <v>30</v>
      </c>
      <c r="G9" s="4" t="s">
        <v>31</v>
      </c>
      <c r="H9" s="4" t="s">
        <v>32</v>
      </c>
      <c r="I9" s="4" t="s">
        <v>33</v>
      </c>
      <c r="J9" s="4" t="s">
        <v>34</v>
      </c>
    </row>
    <row r="10" ht="33" customHeight="1" spans="1:10">
      <c r="A10" s="4"/>
      <c r="B10" s="4" t="s">
        <v>99</v>
      </c>
      <c r="C10" s="4">
        <v>15</v>
      </c>
      <c r="D10" s="4" t="s">
        <v>58</v>
      </c>
      <c r="E10" s="4" t="s">
        <v>37</v>
      </c>
      <c r="F10" s="4" t="s">
        <v>100</v>
      </c>
      <c r="G10" s="4">
        <v>142</v>
      </c>
      <c r="H10" s="4">
        <v>100</v>
      </c>
      <c r="I10" s="4">
        <f>C10*H10/100</f>
        <v>15</v>
      </c>
      <c r="J10" s="4"/>
    </row>
    <row r="11" ht="33.95" customHeight="1" spans="1:10">
      <c r="A11" s="4"/>
      <c r="B11" s="4" t="s">
        <v>101</v>
      </c>
      <c r="C11" s="4">
        <v>10</v>
      </c>
      <c r="D11" s="4" t="s">
        <v>58</v>
      </c>
      <c r="E11" s="4" t="s">
        <v>37</v>
      </c>
      <c r="F11" s="4" t="s">
        <v>102</v>
      </c>
      <c r="G11" s="4">
        <v>20</v>
      </c>
      <c r="H11" s="4">
        <v>100</v>
      </c>
      <c r="I11" s="4">
        <f t="shared" ref="I11:I19" si="0">C11*H11/100</f>
        <v>10</v>
      </c>
      <c r="J11" s="4"/>
    </row>
    <row r="12" ht="26.1" customHeight="1" spans="1:10">
      <c r="A12" s="4"/>
      <c r="B12" s="4" t="s">
        <v>103</v>
      </c>
      <c r="C12" s="4">
        <v>5</v>
      </c>
      <c r="D12" s="4" t="s">
        <v>58</v>
      </c>
      <c r="E12" s="4" t="s">
        <v>37</v>
      </c>
      <c r="F12" s="4" t="s">
        <v>104</v>
      </c>
      <c r="G12" s="4">
        <v>5</v>
      </c>
      <c r="H12" s="4">
        <v>100</v>
      </c>
      <c r="I12" s="4">
        <f t="shared" si="0"/>
        <v>5</v>
      </c>
      <c r="J12" s="4"/>
    </row>
    <row r="13" ht="36" customHeight="1" spans="1:10">
      <c r="A13" s="4"/>
      <c r="B13" s="4" t="s">
        <v>105</v>
      </c>
      <c r="C13" s="4">
        <v>5</v>
      </c>
      <c r="D13" s="4" t="s">
        <v>58</v>
      </c>
      <c r="E13" s="4" t="s">
        <v>37</v>
      </c>
      <c r="F13" s="4" t="s">
        <v>106</v>
      </c>
      <c r="G13" s="4">
        <v>10</v>
      </c>
      <c r="H13" s="4">
        <v>100</v>
      </c>
      <c r="I13" s="4">
        <f t="shared" si="0"/>
        <v>5</v>
      </c>
      <c r="J13" s="4"/>
    </row>
    <row r="14" ht="26.1" customHeight="1" spans="1:10">
      <c r="A14" s="4"/>
      <c r="B14" s="4" t="s">
        <v>107</v>
      </c>
      <c r="C14" s="4">
        <v>10</v>
      </c>
      <c r="D14" s="4" t="s">
        <v>42</v>
      </c>
      <c r="E14" s="4" t="s">
        <v>45</v>
      </c>
      <c r="F14" s="4" t="s">
        <v>46</v>
      </c>
      <c r="G14" s="4">
        <v>100</v>
      </c>
      <c r="H14" s="4">
        <v>100</v>
      </c>
      <c r="I14" s="4">
        <f t="shared" si="0"/>
        <v>10</v>
      </c>
      <c r="J14" s="4"/>
    </row>
    <row r="15" ht="26.1" customHeight="1" spans="1:10">
      <c r="A15" s="4"/>
      <c r="B15" s="4" t="s">
        <v>108</v>
      </c>
      <c r="C15" s="4">
        <v>15</v>
      </c>
      <c r="D15" s="4" t="s">
        <v>42</v>
      </c>
      <c r="E15" s="4" t="s">
        <v>37</v>
      </c>
      <c r="F15" s="4" t="s">
        <v>109</v>
      </c>
      <c r="G15" s="4">
        <v>100</v>
      </c>
      <c r="H15" s="4">
        <v>100</v>
      </c>
      <c r="I15" s="4">
        <f t="shared" si="0"/>
        <v>15</v>
      </c>
      <c r="J15" s="4"/>
    </row>
    <row r="16" ht="26.1" customHeight="1" spans="1:10">
      <c r="A16" s="4"/>
      <c r="B16" s="4" t="s">
        <v>110</v>
      </c>
      <c r="C16" s="4">
        <v>10</v>
      </c>
      <c r="D16" s="4" t="s">
        <v>42</v>
      </c>
      <c r="E16" s="4" t="s">
        <v>37</v>
      </c>
      <c r="F16" s="4" t="s">
        <v>109</v>
      </c>
      <c r="G16" s="4">
        <v>100</v>
      </c>
      <c r="H16" s="4">
        <v>100</v>
      </c>
      <c r="I16" s="4">
        <f t="shared" si="0"/>
        <v>10</v>
      </c>
      <c r="J16" s="4"/>
    </row>
    <row r="17" ht="33" customHeight="1" spans="1:10">
      <c r="A17" s="4"/>
      <c r="B17" s="4" t="s">
        <v>111</v>
      </c>
      <c r="C17" s="4">
        <v>5</v>
      </c>
      <c r="D17" s="4" t="s">
        <v>48</v>
      </c>
      <c r="E17" s="4" t="s">
        <v>48</v>
      </c>
      <c r="F17" s="4" t="s">
        <v>112</v>
      </c>
      <c r="G17" s="4" t="s">
        <v>113</v>
      </c>
      <c r="H17" s="4">
        <v>100</v>
      </c>
      <c r="I17" s="4">
        <f t="shared" si="0"/>
        <v>5</v>
      </c>
      <c r="J17" s="4"/>
    </row>
    <row r="18" ht="48" customHeight="1" spans="1:10">
      <c r="A18" s="4"/>
      <c r="B18" s="4" t="s">
        <v>114</v>
      </c>
      <c r="C18" s="4">
        <v>5</v>
      </c>
      <c r="D18" s="4" t="s">
        <v>48</v>
      </c>
      <c r="E18" s="4" t="s">
        <v>48</v>
      </c>
      <c r="F18" s="4" t="s">
        <v>115</v>
      </c>
      <c r="G18" s="4" t="s">
        <v>116</v>
      </c>
      <c r="H18" s="4">
        <v>100</v>
      </c>
      <c r="I18" s="4">
        <f t="shared" si="0"/>
        <v>5</v>
      </c>
      <c r="J18" s="4"/>
    </row>
    <row r="19" ht="30.95" customHeight="1" spans="1:10">
      <c r="A19" s="4"/>
      <c r="B19" s="4" t="s">
        <v>117</v>
      </c>
      <c r="C19" s="4">
        <v>10</v>
      </c>
      <c r="D19" s="4" t="s">
        <v>42</v>
      </c>
      <c r="E19" s="4" t="s">
        <v>37</v>
      </c>
      <c r="F19" s="4" t="s">
        <v>73</v>
      </c>
      <c r="G19" s="4">
        <v>99</v>
      </c>
      <c r="H19" s="4">
        <v>100</v>
      </c>
      <c r="I19" s="4">
        <f t="shared" si="0"/>
        <v>10</v>
      </c>
      <c r="J19" s="4"/>
    </row>
    <row r="20" ht="26.1" customHeight="1" spans="1:10">
      <c r="A20" s="12" t="s">
        <v>53</v>
      </c>
      <c r="B20" s="12"/>
      <c r="C20" s="12"/>
      <c r="D20" s="12"/>
      <c r="E20" s="12"/>
      <c r="F20" s="12"/>
      <c r="G20" s="12"/>
      <c r="H20" s="12"/>
      <c r="I20" s="12"/>
      <c r="J20" s="12"/>
    </row>
    <row r="21" ht="26.1" customHeight="1" spans="1:10">
      <c r="A21" s="13" t="s">
        <v>54</v>
      </c>
      <c r="B21" s="13"/>
      <c r="C21" s="13"/>
      <c r="D21" s="13"/>
      <c r="E21" s="13"/>
      <c r="F21" s="13"/>
      <c r="G21" s="13"/>
      <c r="H21" s="13"/>
      <c r="I21" s="13"/>
      <c r="J21" s="13"/>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0:J20"/>
    <mergeCell ref="A21:J21"/>
    <mergeCell ref="A5:A6"/>
    <mergeCell ref="A7:A8"/>
    <mergeCell ref="A9:A19"/>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zoomScale="80" zoomScaleNormal="80" workbookViewId="0">
      <selection activeCell="J3" sqref="H3 J3"/>
    </sheetView>
  </sheetViews>
  <sheetFormatPr defaultColWidth="8.75" defaultRowHeight="13.5"/>
  <cols>
    <col min="1" max="1" width="12.625" style="1" customWidth="1"/>
    <col min="2" max="2" width="19.75" style="1" customWidth="1"/>
    <col min="3" max="3" width="9.875" style="1" customWidth="1"/>
    <col min="4" max="4" width="10.375" style="1" customWidth="1"/>
    <col min="5" max="5" width="10.125" style="1" customWidth="1"/>
    <col min="6" max="6" width="12" style="1" customWidth="1"/>
    <col min="7" max="7" width="16.375" style="1" customWidth="1"/>
    <col min="8" max="9" width="12.625" style="1" customWidth="1"/>
    <col min="10" max="10" width="24.625" style="1" customWidth="1"/>
    <col min="11" max="16384" width="8.75" style="1"/>
  </cols>
  <sheetData>
    <row r="1" ht="20.25" spans="1:10">
      <c r="A1" s="2" t="s">
        <v>0</v>
      </c>
      <c r="B1" s="2"/>
      <c r="C1" s="2"/>
      <c r="D1" s="2"/>
      <c r="E1" s="2"/>
      <c r="F1" s="2"/>
      <c r="G1" s="2"/>
      <c r="H1" s="2"/>
      <c r="I1" s="2"/>
      <c r="J1" s="2"/>
    </row>
    <row r="2" ht="20.25" customHeight="1" spans="1:10">
      <c r="A2" s="3" t="s">
        <v>1</v>
      </c>
      <c r="B2" s="3"/>
      <c r="C2" s="3"/>
      <c r="D2" s="3"/>
      <c r="E2" s="3"/>
      <c r="F2" s="3"/>
      <c r="G2" s="3"/>
      <c r="H2" s="3"/>
      <c r="I2" s="3"/>
      <c r="J2" s="3"/>
    </row>
    <row r="3" ht="26.1" customHeight="1" spans="1:10">
      <c r="A3" s="4" t="s">
        <v>2</v>
      </c>
      <c r="B3" s="5" t="s">
        <v>118</v>
      </c>
      <c r="C3" s="6"/>
      <c r="D3" s="6"/>
      <c r="E3" s="6"/>
      <c r="F3" s="7"/>
      <c r="G3" s="4" t="s">
        <v>4</v>
      </c>
      <c r="H3" s="15">
        <f>J6+SUM(I10:I22)</f>
        <v>86.2307029045643</v>
      </c>
      <c r="I3" s="4" t="s">
        <v>5</v>
      </c>
      <c r="J3" s="4" t="s">
        <v>119</v>
      </c>
    </row>
    <row r="4" ht="26.1" customHeight="1" spans="1:10">
      <c r="A4" s="4" t="s">
        <v>7</v>
      </c>
      <c r="B4" s="5" t="s">
        <v>8</v>
      </c>
      <c r="C4" s="7"/>
      <c r="D4" s="4" t="s">
        <v>9</v>
      </c>
      <c r="E4" s="5" t="s">
        <v>8</v>
      </c>
      <c r="F4" s="7"/>
      <c r="G4" s="4" t="s">
        <v>10</v>
      </c>
      <c r="H4" s="4" t="s">
        <v>11</v>
      </c>
      <c r="I4" s="4" t="s">
        <v>12</v>
      </c>
      <c r="J4" s="4">
        <v>85287137</v>
      </c>
    </row>
    <row r="5" ht="26.1" customHeight="1" spans="1:10">
      <c r="A5" s="8" t="s">
        <v>13</v>
      </c>
      <c r="B5" s="5" t="s">
        <v>14</v>
      </c>
      <c r="C5" s="7"/>
      <c r="D5" s="5" t="s">
        <v>15</v>
      </c>
      <c r="E5" s="7"/>
      <c r="F5" s="5" t="s">
        <v>16</v>
      </c>
      <c r="G5" s="7"/>
      <c r="H5" s="5" t="s">
        <v>17</v>
      </c>
      <c r="I5" s="5" t="s">
        <v>18</v>
      </c>
      <c r="J5" s="4" t="s">
        <v>19</v>
      </c>
    </row>
    <row r="6" ht="26.1" customHeight="1" spans="1:10">
      <c r="A6" s="9"/>
      <c r="B6" s="5">
        <v>2410000</v>
      </c>
      <c r="C6" s="7"/>
      <c r="D6" s="5"/>
      <c r="E6" s="7"/>
      <c r="F6" s="5">
        <v>537599.4</v>
      </c>
      <c r="G6" s="7"/>
      <c r="H6" s="15">
        <f>F6/B6*100</f>
        <v>22.3070290456432</v>
      </c>
      <c r="I6" s="14">
        <v>10</v>
      </c>
      <c r="J6" s="15">
        <f>H6*I6/100</f>
        <v>2.23070290456432</v>
      </c>
    </row>
    <row r="7" ht="26.1" customHeight="1" spans="1:10">
      <c r="A7" s="4" t="s">
        <v>20</v>
      </c>
      <c r="B7" s="5" t="s">
        <v>21</v>
      </c>
      <c r="C7" s="6"/>
      <c r="D7" s="6"/>
      <c r="E7" s="6"/>
      <c r="F7" s="7"/>
      <c r="G7" s="5" t="s">
        <v>22</v>
      </c>
      <c r="H7" s="6"/>
      <c r="I7" s="6"/>
      <c r="J7" s="7"/>
    </row>
    <row r="8" ht="137.1" customHeight="1" spans="1:10">
      <c r="A8" s="4"/>
      <c r="B8" s="33" t="s">
        <v>120</v>
      </c>
      <c r="C8" s="34"/>
      <c r="D8" s="34"/>
      <c r="E8" s="34"/>
      <c r="F8" s="35"/>
      <c r="G8" s="33" t="s">
        <v>121</v>
      </c>
      <c r="H8" s="34"/>
      <c r="I8" s="34"/>
      <c r="J8" s="35"/>
    </row>
    <row r="9" ht="31.5" customHeight="1" spans="1:10">
      <c r="A9" s="8" t="s">
        <v>25</v>
      </c>
      <c r="B9" s="4" t="s">
        <v>26</v>
      </c>
      <c r="C9" s="4" t="s">
        <v>27</v>
      </c>
      <c r="D9" s="4" t="s">
        <v>28</v>
      </c>
      <c r="E9" s="10" t="s">
        <v>29</v>
      </c>
      <c r="F9" s="4" t="s">
        <v>30</v>
      </c>
      <c r="G9" s="4" t="s">
        <v>31</v>
      </c>
      <c r="H9" s="4" t="s">
        <v>32</v>
      </c>
      <c r="I9" s="4" t="s">
        <v>33</v>
      </c>
      <c r="J9" s="4" t="s">
        <v>34</v>
      </c>
    </row>
    <row r="10" ht="26.1" customHeight="1" spans="1:10">
      <c r="A10" s="10"/>
      <c r="B10" s="4" t="s">
        <v>122</v>
      </c>
      <c r="C10" s="4">
        <v>5</v>
      </c>
      <c r="D10" s="4" t="s">
        <v>123</v>
      </c>
      <c r="E10" s="4" t="s">
        <v>37</v>
      </c>
      <c r="F10" s="4" t="s">
        <v>61</v>
      </c>
      <c r="G10" s="4">
        <v>30</v>
      </c>
      <c r="H10" s="4">
        <v>100</v>
      </c>
      <c r="I10" s="4">
        <f t="shared" ref="I10:I22" si="0">C10*H10/100</f>
        <v>5</v>
      </c>
      <c r="J10" s="4"/>
    </row>
    <row r="11" ht="32.1" customHeight="1" spans="1:10">
      <c r="A11" s="10"/>
      <c r="B11" s="4" t="s">
        <v>124</v>
      </c>
      <c r="C11" s="4">
        <v>5</v>
      </c>
      <c r="D11" s="4" t="s">
        <v>123</v>
      </c>
      <c r="E11" s="4" t="s">
        <v>37</v>
      </c>
      <c r="F11" s="4" t="s">
        <v>125</v>
      </c>
      <c r="G11" s="4">
        <v>3</v>
      </c>
      <c r="H11" s="4">
        <v>100</v>
      </c>
      <c r="I11" s="4">
        <f t="shared" si="0"/>
        <v>5</v>
      </c>
      <c r="J11" s="4"/>
    </row>
    <row r="12" ht="141.95" customHeight="1" spans="1:10">
      <c r="A12" s="10"/>
      <c r="B12" s="4" t="s">
        <v>126</v>
      </c>
      <c r="C12" s="4">
        <v>5</v>
      </c>
      <c r="D12" s="4" t="s">
        <v>36</v>
      </c>
      <c r="E12" s="4" t="s">
        <v>37</v>
      </c>
      <c r="F12" s="4" t="s">
        <v>127</v>
      </c>
      <c r="G12" s="4">
        <v>169</v>
      </c>
      <c r="H12" s="4">
        <v>0</v>
      </c>
      <c r="I12" s="4">
        <f t="shared" si="0"/>
        <v>0</v>
      </c>
      <c r="J12" s="12" t="s">
        <v>128</v>
      </c>
    </row>
    <row r="13" ht="30.95" customHeight="1" spans="1:10">
      <c r="A13" s="10"/>
      <c r="B13" s="4" t="s">
        <v>129</v>
      </c>
      <c r="C13" s="4">
        <v>15</v>
      </c>
      <c r="D13" s="4" t="s">
        <v>36</v>
      </c>
      <c r="E13" s="4" t="s">
        <v>37</v>
      </c>
      <c r="F13" s="4" t="s">
        <v>127</v>
      </c>
      <c r="G13" s="4">
        <v>210</v>
      </c>
      <c r="H13" s="4">
        <v>100</v>
      </c>
      <c r="I13" s="4">
        <f t="shared" si="0"/>
        <v>15</v>
      </c>
      <c r="J13" s="4"/>
    </row>
    <row r="14" ht="29.1" customHeight="1" spans="1:10">
      <c r="A14" s="10"/>
      <c r="B14" s="4" t="s">
        <v>130</v>
      </c>
      <c r="C14" s="4">
        <v>6</v>
      </c>
      <c r="D14" s="4" t="s">
        <v>123</v>
      </c>
      <c r="E14" s="4" t="s">
        <v>37</v>
      </c>
      <c r="F14" s="4">
        <v>15</v>
      </c>
      <c r="G14" s="4">
        <v>15</v>
      </c>
      <c r="H14" s="4">
        <v>100</v>
      </c>
      <c r="I14" s="4">
        <f t="shared" si="0"/>
        <v>6</v>
      </c>
      <c r="J14" s="4"/>
    </row>
    <row r="15" ht="36" customHeight="1" spans="1:10">
      <c r="A15" s="10"/>
      <c r="B15" s="4" t="s">
        <v>131</v>
      </c>
      <c r="C15" s="4">
        <v>10</v>
      </c>
      <c r="D15" s="4" t="s">
        <v>36</v>
      </c>
      <c r="E15" s="4" t="s">
        <v>37</v>
      </c>
      <c r="F15" s="4" t="s">
        <v>102</v>
      </c>
      <c r="G15" s="4">
        <v>20</v>
      </c>
      <c r="H15" s="4">
        <v>100</v>
      </c>
      <c r="I15" s="4">
        <f t="shared" si="0"/>
        <v>10</v>
      </c>
      <c r="J15" s="4"/>
    </row>
    <row r="16" ht="36" customHeight="1" spans="1:10">
      <c r="A16" s="10"/>
      <c r="B16" s="4" t="s">
        <v>132</v>
      </c>
      <c r="C16" s="4">
        <v>13</v>
      </c>
      <c r="D16" s="4" t="s">
        <v>42</v>
      </c>
      <c r="E16" s="4" t="s">
        <v>37</v>
      </c>
      <c r="F16" s="4" t="s">
        <v>75</v>
      </c>
      <c r="G16" s="4">
        <v>96</v>
      </c>
      <c r="H16" s="4">
        <v>100</v>
      </c>
      <c r="I16" s="4">
        <f t="shared" si="0"/>
        <v>13</v>
      </c>
      <c r="J16" s="4"/>
    </row>
    <row r="17" ht="26.1" customHeight="1" spans="1:10">
      <c r="A17" s="10"/>
      <c r="B17" s="4" t="s">
        <v>41</v>
      </c>
      <c r="C17" s="4">
        <v>5</v>
      </c>
      <c r="D17" s="4" t="s">
        <v>42</v>
      </c>
      <c r="E17" s="36" t="s">
        <v>43</v>
      </c>
      <c r="F17" s="4">
        <v>100</v>
      </c>
      <c r="G17" s="11">
        <v>100</v>
      </c>
      <c r="H17" s="4">
        <v>100</v>
      </c>
      <c r="I17" s="4">
        <f t="shared" si="0"/>
        <v>5</v>
      </c>
      <c r="J17" s="4"/>
    </row>
    <row r="18" ht="26.1" customHeight="1" spans="1:10">
      <c r="A18" s="10"/>
      <c r="B18" s="4" t="s">
        <v>133</v>
      </c>
      <c r="C18" s="4">
        <v>5</v>
      </c>
      <c r="D18" s="4" t="s">
        <v>42</v>
      </c>
      <c r="E18" s="4" t="s">
        <v>37</v>
      </c>
      <c r="F18" s="4" t="s">
        <v>73</v>
      </c>
      <c r="G18" s="4">
        <v>100</v>
      </c>
      <c r="H18" s="4">
        <v>100</v>
      </c>
      <c r="I18" s="4">
        <f t="shared" si="0"/>
        <v>5</v>
      </c>
      <c r="J18" s="4"/>
    </row>
    <row r="19" ht="33" customHeight="1" spans="1:10">
      <c r="A19" s="10"/>
      <c r="B19" s="4" t="s">
        <v>134</v>
      </c>
      <c r="C19" s="4">
        <v>5</v>
      </c>
      <c r="D19" s="4" t="s">
        <v>48</v>
      </c>
      <c r="E19" s="4" t="s">
        <v>48</v>
      </c>
      <c r="F19" s="4" t="s">
        <v>80</v>
      </c>
      <c r="G19" s="4" t="s">
        <v>135</v>
      </c>
      <c r="H19" s="4">
        <v>100</v>
      </c>
      <c r="I19" s="4">
        <f t="shared" si="0"/>
        <v>5</v>
      </c>
      <c r="J19" s="4"/>
    </row>
    <row r="20" ht="30.95" customHeight="1" spans="1:10">
      <c r="A20" s="10"/>
      <c r="B20" s="4" t="s">
        <v>136</v>
      </c>
      <c r="C20" s="4">
        <v>5</v>
      </c>
      <c r="D20" s="4" t="s">
        <v>48</v>
      </c>
      <c r="E20" s="4" t="s">
        <v>48</v>
      </c>
      <c r="F20" s="4" t="s">
        <v>115</v>
      </c>
      <c r="G20" s="4" t="s">
        <v>137</v>
      </c>
      <c r="H20" s="4">
        <v>100</v>
      </c>
      <c r="I20" s="4">
        <f t="shared" si="0"/>
        <v>5</v>
      </c>
      <c r="J20" s="4"/>
    </row>
    <row r="21" ht="26.1" customHeight="1" spans="1:10">
      <c r="A21" s="10"/>
      <c r="B21" s="4" t="s">
        <v>138</v>
      </c>
      <c r="C21" s="4">
        <v>5</v>
      </c>
      <c r="D21" s="4" t="s">
        <v>48</v>
      </c>
      <c r="E21" s="4" t="s">
        <v>48</v>
      </c>
      <c r="F21" s="4" t="s">
        <v>80</v>
      </c>
      <c r="G21" s="4" t="s">
        <v>135</v>
      </c>
      <c r="H21" s="4">
        <v>100</v>
      </c>
      <c r="I21" s="4">
        <f t="shared" si="0"/>
        <v>5</v>
      </c>
      <c r="J21" s="4"/>
    </row>
    <row r="22" ht="26.1" customHeight="1" spans="1:10">
      <c r="A22" s="9"/>
      <c r="B22" s="12" t="s">
        <v>139</v>
      </c>
      <c r="C22" s="4">
        <v>5</v>
      </c>
      <c r="D22" s="4" t="s">
        <v>42</v>
      </c>
      <c r="E22" s="4" t="s">
        <v>37</v>
      </c>
      <c r="F22" s="4" t="s">
        <v>73</v>
      </c>
      <c r="G22" s="4">
        <v>98</v>
      </c>
      <c r="H22" s="4">
        <v>100</v>
      </c>
      <c r="I22" s="4">
        <f t="shared" si="0"/>
        <v>5</v>
      </c>
      <c r="J22" s="4"/>
    </row>
    <row r="23" ht="26.1" customHeight="1" spans="1:10">
      <c r="A23" s="12" t="s">
        <v>53</v>
      </c>
      <c r="B23" s="12"/>
      <c r="C23" s="12"/>
      <c r="D23" s="12"/>
      <c r="E23" s="12"/>
      <c r="F23" s="12"/>
      <c r="G23" s="12"/>
      <c r="H23" s="12"/>
      <c r="I23" s="12"/>
      <c r="J23" s="12"/>
    </row>
    <row r="24" ht="26.1" customHeight="1" spans="1:10">
      <c r="A24" s="13" t="s">
        <v>54</v>
      </c>
      <c r="B24" s="13"/>
      <c r="C24" s="13"/>
      <c r="D24" s="13"/>
      <c r="E24" s="13"/>
      <c r="F24" s="13"/>
      <c r="G24" s="13"/>
      <c r="H24" s="13"/>
      <c r="I24" s="13"/>
      <c r="J24" s="13"/>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3:J23"/>
    <mergeCell ref="A24:J24"/>
    <mergeCell ref="A5:A6"/>
    <mergeCell ref="A7:A8"/>
    <mergeCell ref="A9:A22"/>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3"/>
  <sheetViews>
    <sheetView zoomScale="80" zoomScaleNormal="80" workbookViewId="0">
      <selection activeCell="J3" sqref="H3 J3"/>
    </sheetView>
  </sheetViews>
  <sheetFormatPr defaultColWidth="9" defaultRowHeight="13.5"/>
  <cols>
    <col min="1" max="1" width="12.625" style="1" customWidth="1"/>
    <col min="2" max="2" width="19.75" style="1" customWidth="1"/>
    <col min="3" max="3" width="9.875" style="1" customWidth="1"/>
    <col min="4" max="4" width="10.375" style="1" customWidth="1"/>
    <col min="5" max="5" width="10.125" style="1" customWidth="1"/>
    <col min="6" max="6" width="12" style="1" customWidth="1"/>
    <col min="7" max="7" width="13.375" style="1" customWidth="1"/>
    <col min="8" max="9" width="12.625" style="1" customWidth="1"/>
    <col min="10" max="10" width="28.125" style="1" customWidth="1"/>
    <col min="11" max="12" width="9" style="1"/>
    <col min="13" max="13" width="12.875" style="1"/>
    <col min="14" max="16384" width="9" style="1"/>
  </cols>
  <sheetData>
    <row r="1" ht="20.25" spans="1:10">
      <c r="A1" s="2" t="s">
        <v>0</v>
      </c>
      <c r="B1" s="2"/>
      <c r="C1" s="2"/>
      <c r="D1" s="2"/>
      <c r="E1" s="2"/>
      <c r="F1" s="2"/>
      <c r="G1" s="2"/>
      <c r="H1" s="2"/>
      <c r="I1" s="2"/>
      <c r="J1" s="2"/>
    </row>
    <row r="2" ht="20.25" customHeight="1" spans="1:10">
      <c r="A2" s="3" t="s">
        <v>1</v>
      </c>
      <c r="B2" s="3"/>
      <c r="C2" s="3"/>
      <c r="D2" s="3"/>
      <c r="E2" s="3"/>
      <c r="F2" s="3"/>
      <c r="G2" s="3"/>
      <c r="H2" s="3"/>
      <c r="I2" s="3"/>
      <c r="J2" s="3"/>
    </row>
    <row r="3" ht="26.1" customHeight="1" spans="1:10">
      <c r="A3" s="4" t="s">
        <v>2</v>
      </c>
      <c r="B3" s="5" t="s">
        <v>140</v>
      </c>
      <c r="C3" s="6"/>
      <c r="D3" s="6"/>
      <c r="E3" s="6"/>
      <c r="F3" s="7"/>
      <c r="G3" s="4" t="s">
        <v>4</v>
      </c>
      <c r="H3" s="15">
        <f>J6+SUM(I10:I21)</f>
        <v>91.2951794071763</v>
      </c>
      <c r="I3" s="4" t="s">
        <v>5</v>
      </c>
      <c r="J3" s="4" t="s">
        <v>6</v>
      </c>
    </row>
    <row r="4" ht="36" customHeight="1" spans="1:10">
      <c r="A4" s="4" t="s">
        <v>7</v>
      </c>
      <c r="B4" s="5" t="s">
        <v>8</v>
      </c>
      <c r="C4" s="7"/>
      <c r="D4" s="4" t="s">
        <v>9</v>
      </c>
      <c r="E4" s="5" t="s">
        <v>8</v>
      </c>
      <c r="F4" s="7"/>
      <c r="G4" s="4" t="s">
        <v>10</v>
      </c>
      <c r="H4" s="4" t="s">
        <v>11</v>
      </c>
      <c r="I4" s="4" t="s">
        <v>12</v>
      </c>
      <c r="J4" s="4">
        <v>85287137</v>
      </c>
    </row>
    <row r="5" ht="26.1" customHeight="1" spans="1:10">
      <c r="A5" s="8" t="s">
        <v>13</v>
      </c>
      <c r="B5" s="5" t="s">
        <v>14</v>
      </c>
      <c r="C5" s="7"/>
      <c r="D5" s="5" t="s">
        <v>15</v>
      </c>
      <c r="E5" s="7"/>
      <c r="F5" s="5" t="s">
        <v>16</v>
      </c>
      <c r="G5" s="7"/>
      <c r="H5" s="5" t="s">
        <v>17</v>
      </c>
      <c r="I5" s="5" t="s">
        <v>18</v>
      </c>
      <c r="J5" s="4" t="s">
        <v>19</v>
      </c>
    </row>
    <row r="6" ht="26.1" customHeight="1" spans="1:10">
      <c r="A6" s="9"/>
      <c r="B6" s="5">
        <v>491000</v>
      </c>
      <c r="C6" s="7"/>
      <c r="D6" s="5">
        <v>641000</v>
      </c>
      <c r="E6" s="7"/>
      <c r="F6" s="5">
        <v>403521</v>
      </c>
      <c r="G6" s="7"/>
      <c r="H6" s="15">
        <f>F6/D6*100</f>
        <v>62.9517940717629</v>
      </c>
      <c r="I6" s="14">
        <v>10</v>
      </c>
      <c r="J6" s="15">
        <f>H6*I6/100</f>
        <v>6.29517940717629</v>
      </c>
    </row>
    <row r="7" ht="26.1" customHeight="1" spans="1:10">
      <c r="A7" s="4" t="s">
        <v>20</v>
      </c>
      <c r="B7" s="5" t="s">
        <v>21</v>
      </c>
      <c r="C7" s="6"/>
      <c r="D7" s="6"/>
      <c r="E7" s="6"/>
      <c r="F7" s="7"/>
      <c r="G7" s="5" t="s">
        <v>22</v>
      </c>
      <c r="H7" s="6"/>
      <c r="I7" s="6"/>
      <c r="J7" s="7"/>
    </row>
    <row r="8" ht="141" customHeight="1" spans="1:10">
      <c r="A8" s="4"/>
      <c r="B8" s="33" t="s">
        <v>141</v>
      </c>
      <c r="C8" s="34"/>
      <c r="D8" s="34"/>
      <c r="E8" s="34"/>
      <c r="F8" s="35"/>
      <c r="G8" s="33" t="s">
        <v>142</v>
      </c>
      <c r="H8" s="34"/>
      <c r="I8" s="34"/>
      <c r="J8" s="35"/>
    </row>
    <row r="9" ht="31.5" customHeight="1" spans="1:10">
      <c r="A9" s="4" t="s">
        <v>25</v>
      </c>
      <c r="B9" s="4" t="s">
        <v>26</v>
      </c>
      <c r="C9" s="4" t="s">
        <v>27</v>
      </c>
      <c r="D9" s="4" t="s">
        <v>28</v>
      </c>
      <c r="E9" s="10" t="s">
        <v>29</v>
      </c>
      <c r="F9" s="4" t="s">
        <v>30</v>
      </c>
      <c r="G9" s="4" t="s">
        <v>31</v>
      </c>
      <c r="H9" s="4" t="s">
        <v>32</v>
      </c>
      <c r="I9" s="4" t="s">
        <v>33</v>
      </c>
      <c r="J9" s="4" t="s">
        <v>34</v>
      </c>
    </row>
    <row r="10" ht="26.1" customHeight="1" spans="1:10">
      <c r="A10" s="4"/>
      <c r="B10" s="4" t="s">
        <v>143</v>
      </c>
      <c r="C10" s="4">
        <v>10</v>
      </c>
      <c r="D10" s="4" t="s">
        <v>42</v>
      </c>
      <c r="E10" s="4" t="s">
        <v>37</v>
      </c>
      <c r="F10" s="4" t="s">
        <v>73</v>
      </c>
      <c r="G10" s="4">
        <v>100</v>
      </c>
      <c r="H10" s="11">
        <v>100</v>
      </c>
      <c r="I10" s="4">
        <f>C10*H10/100</f>
        <v>10</v>
      </c>
      <c r="J10" s="4"/>
    </row>
    <row r="11" ht="45" customHeight="1" spans="1:10">
      <c r="A11" s="4"/>
      <c r="B11" s="4" t="s">
        <v>144</v>
      </c>
      <c r="C11" s="4">
        <v>5</v>
      </c>
      <c r="D11" s="4" t="s">
        <v>42</v>
      </c>
      <c r="E11" s="4" t="s">
        <v>37</v>
      </c>
      <c r="F11" s="4" t="s">
        <v>109</v>
      </c>
      <c r="G11" s="4">
        <v>100</v>
      </c>
      <c r="H11" s="11">
        <v>100</v>
      </c>
      <c r="I11" s="4">
        <f>C11*H11/100</f>
        <v>5</v>
      </c>
      <c r="J11" s="4"/>
    </row>
    <row r="12" ht="45" customHeight="1" spans="1:10">
      <c r="A12" s="4"/>
      <c r="B12" s="4" t="s">
        <v>145</v>
      </c>
      <c r="C12" s="4">
        <v>5</v>
      </c>
      <c r="D12" s="4" t="s">
        <v>36</v>
      </c>
      <c r="E12" s="4" t="s">
        <v>37</v>
      </c>
      <c r="F12" s="4">
        <v>500</v>
      </c>
      <c r="G12" s="4">
        <v>512</v>
      </c>
      <c r="H12" s="11">
        <v>100</v>
      </c>
      <c r="I12" s="4">
        <f>C12*H12/100</f>
        <v>5</v>
      </c>
      <c r="J12" s="4"/>
    </row>
    <row r="13" ht="26.1" customHeight="1" spans="1:10">
      <c r="A13" s="4"/>
      <c r="B13" s="4" t="s">
        <v>146</v>
      </c>
      <c r="C13" s="4">
        <v>5</v>
      </c>
      <c r="D13" s="4" t="s">
        <v>42</v>
      </c>
      <c r="E13" s="4" t="s">
        <v>45</v>
      </c>
      <c r="F13" s="4" t="s">
        <v>46</v>
      </c>
      <c r="G13" s="4" t="s">
        <v>46</v>
      </c>
      <c r="H13" s="11">
        <v>100</v>
      </c>
      <c r="I13" s="4">
        <f t="shared" ref="I13:I21" si="0">C13*H13/100</f>
        <v>5</v>
      </c>
      <c r="J13" s="4"/>
    </row>
    <row r="14" ht="156" customHeight="1" spans="1:10">
      <c r="A14" s="4"/>
      <c r="B14" s="4" t="s">
        <v>147</v>
      </c>
      <c r="C14" s="4">
        <v>10</v>
      </c>
      <c r="D14" s="4" t="s">
        <v>148</v>
      </c>
      <c r="E14" s="4" t="s">
        <v>37</v>
      </c>
      <c r="F14" s="4" t="s">
        <v>127</v>
      </c>
      <c r="G14" s="4">
        <v>271</v>
      </c>
      <c r="H14" s="11">
        <v>100</v>
      </c>
      <c r="I14" s="4">
        <f t="shared" si="0"/>
        <v>10</v>
      </c>
      <c r="J14" s="12" t="s">
        <v>149</v>
      </c>
    </row>
    <row r="15" ht="215.1" customHeight="1" spans="1:10">
      <c r="A15" s="4"/>
      <c r="B15" s="4" t="s">
        <v>150</v>
      </c>
      <c r="C15" s="4">
        <v>5</v>
      </c>
      <c r="D15" s="4" t="s">
        <v>148</v>
      </c>
      <c r="E15" s="4" t="s">
        <v>37</v>
      </c>
      <c r="F15" s="4" t="s">
        <v>151</v>
      </c>
      <c r="G15" s="4">
        <v>77</v>
      </c>
      <c r="H15" s="11">
        <v>0</v>
      </c>
      <c r="I15" s="4">
        <f t="shared" si="0"/>
        <v>0</v>
      </c>
      <c r="J15" s="12" t="s">
        <v>152</v>
      </c>
    </row>
    <row r="16" ht="36" customHeight="1" spans="1:10">
      <c r="A16" s="4"/>
      <c r="B16" s="4" t="s">
        <v>41</v>
      </c>
      <c r="C16" s="4">
        <v>5</v>
      </c>
      <c r="D16" s="4" t="s">
        <v>42</v>
      </c>
      <c r="E16" s="36" t="s">
        <v>43</v>
      </c>
      <c r="F16" s="4">
        <v>100</v>
      </c>
      <c r="G16" s="11">
        <v>100</v>
      </c>
      <c r="H16" s="4">
        <v>100</v>
      </c>
      <c r="I16" s="4">
        <f t="shared" si="0"/>
        <v>5</v>
      </c>
      <c r="J16" s="4"/>
    </row>
    <row r="17" ht="26.1" customHeight="1" spans="1:10">
      <c r="A17" s="4"/>
      <c r="B17" s="4" t="s">
        <v>153</v>
      </c>
      <c r="C17" s="4">
        <v>5</v>
      </c>
      <c r="D17" s="4" t="s">
        <v>42</v>
      </c>
      <c r="E17" s="4" t="s">
        <v>37</v>
      </c>
      <c r="F17" s="4" t="s">
        <v>75</v>
      </c>
      <c r="G17" s="4" t="s">
        <v>75</v>
      </c>
      <c r="H17" s="11">
        <v>100</v>
      </c>
      <c r="I17" s="4">
        <f t="shared" si="0"/>
        <v>5</v>
      </c>
      <c r="J17" s="4"/>
    </row>
    <row r="18" ht="156" customHeight="1" spans="1:10">
      <c r="A18" s="4"/>
      <c r="B18" s="4" t="s">
        <v>154</v>
      </c>
      <c r="C18" s="4">
        <v>10</v>
      </c>
      <c r="D18" s="4" t="s">
        <v>155</v>
      </c>
      <c r="E18" s="4" t="s">
        <v>37</v>
      </c>
      <c r="F18" s="4" t="s">
        <v>156</v>
      </c>
      <c r="G18" s="4">
        <v>5949</v>
      </c>
      <c r="H18" s="11">
        <v>100</v>
      </c>
      <c r="I18" s="4">
        <f t="shared" si="0"/>
        <v>10</v>
      </c>
      <c r="J18" s="12" t="s">
        <v>157</v>
      </c>
    </row>
    <row r="19" ht="33" customHeight="1" spans="1:10">
      <c r="A19" s="4"/>
      <c r="B19" s="4" t="s">
        <v>158</v>
      </c>
      <c r="C19" s="4">
        <v>10</v>
      </c>
      <c r="D19" s="4" t="s">
        <v>48</v>
      </c>
      <c r="E19" s="4" t="s">
        <v>48</v>
      </c>
      <c r="F19" s="4" t="s">
        <v>159</v>
      </c>
      <c r="G19" s="4" t="s">
        <v>160</v>
      </c>
      <c r="H19" s="11">
        <v>100</v>
      </c>
      <c r="I19" s="4">
        <f t="shared" si="0"/>
        <v>10</v>
      </c>
      <c r="J19" s="4"/>
    </row>
    <row r="20" ht="35.1" customHeight="1" spans="1:10">
      <c r="A20" s="4"/>
      <c r="B20" s="4" t="s">
        <v>161</v>
      </c>
      <c r="C20" s="4">
        <v>10</v>
      </c>
      <c r="D20" s="4" t="s">
        <v>48</v>
      </c>
      <c r="E20" s="4" t="s">
        <v>48</v>
      </c>
      <c r="F20" s="4" t="s">
        <v>115</v>
      </c>
      <c r="G20" s="4" t="s">
        <v>162</v>
      </c>
      <c r="H20" s="11">
        <v>100</v>
      </c>
      <c r="I20" s="4">
        <f t="shared" si="0"/>
        <v>10</v>
      </c>
      <c r="J20" s="4"/>
    </row>
    <row r="21" ht="30.95" customHeight="1" spans="1:10">
      <c r="A21" s="4"/>
      <c r="B21" s="4" t="s">
        <v>163</v>
      </c>
      <c r="C21" s="4">
        <v>10</v>
      </c>
      <c r="D21" s="4" t="s">
        <v>42</v>
      </c>
      <c r="E21" s="4" t="s">
        <v>37</v>
      </c>
      <c r="F21" s="4" t="s">
        <v>73</v>
      </c>
      <c r="G21" s="4">
        <v>98.6</v>
      </c>
      <c r="H21" s="11">
        <v>100</v>
      </c>
      <c r="I21" s="4">
        <f t="shared" si="0"/>
        <v>10</v>
      </c>
      <c r="J21" s="4"/>
    </row>
    <row r="22" ht="26.1" customHeight="1" spans="1:10">
      <c r="A22" s="12" t="s">
        <v>53</v>
      </c>
      <c r="B22" s="12"/>
      <c r="C22" s="12"/>
      <c r="D22" s="12"/>
      <c r="E22" s="12"/>
      <c r="F22" s="12"/>
      <c r="G22" s="12"/>
      <c r="H22" s="12"/>
      <c r="I22" s="12"/>
      <c r="J22" s="12"/>
    </row>
    <row r="23" ht="26.1" customHeight="1" spans="1:10">
      <c r="A23" s="13" t="s">
        <v>54</v>
      </c>
      <c r="B23" s="13"/>
      <c r="C23" s="13"/>
      <c r="D23" s="13"/>
      <c r="E23" s="13"/>
      <c r="F23" s="13"/>
      <c r="G23" s="13"/>
      <c r="H23" s="13"/>
      <c r="I23" s="13"/>
      <c r="J23" s="13"/>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2:J22"/>
    <mergeCell ref="A23:J23"/>
    <mergeCell ref="A5:A6"/>
    <mergeCell ref="A7:A8"/>
    <mergeCell ref="A9:A21"/>
  </mergeCells>
  <pageMargins left="0.699305555555556" right="0.699305555555556" top="0.75" bottom="0.75" header="0.3" footer="0.3"/>
  <pageSetup paperSize="9" scale="70" orientation="portrait"/>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zoomScale="80" zoomScaleNormal="80" workbookViewId="0">
      <selection activeCell="J3" sqref="H3 J3"/>
    </sheetView>
  </sheetViews>
  <sheetFormatPr defaultColWidth="9" defaultRowHeight="13.5"/>
  <cols>
    <col min="1" max="1" width="12.625" style="1" customWidth="1"/>
    <col min="2" max="2" width="19.75" style="1" customWidth="1"/>
    <col min="3" max="3" width="9.875" style="1" customWidth="1"/>
    <col min="4" max="4" width="10.375" style="1" customWidth="1"/>
    <col min="5" max="5" width="10.125" style="1" customWidth="1"/>
    <col min="6" max="6" width="12" style="1" customWidth="1"/>
    <col min="7" max="7" width="13.375" style="1" customWidth="1"/>
    <col min="8" max="9" width="12.625" style="1" customWidth="1"/>
    <col min="10" max="10" width="31.25" style="1" customWidth="1"/>
    <col min="11" max="16384" width="9" style="1"/>
  </cols>
  <sheetData>
    <row r="1" ht="20.25" spans="1:10">
      <c r="A1" s="2" t="s">
        <v>0</v>
      </c>
      <c r="B1" s="2"/>
      <c r="C1" s="2"/>
      <c r="D1" s="2"/>
      <c r="E1" s="2"/>
      <c r="F1" s="2"/>
      <c r="G1" s="2"/>
      <c r="H1" s="2"/>
      <c r="I1" s="2"/>
      <c r="J1" s="2"/>
    </row>
    <row r="2" ht="20.25" customHeight="1" spans="1:10">
      <c r="A2" s="3" t="s">
        <v>1</v>
      </c>
      <c r="B2" s="3"/>
      <c r="C2" s="3"/>
      <c r="D2" s="3"/>
      <c r="E2" s="3"/>
      <c r="F2" s="3"/>
      <c r="G2" s="3"/>
      <c r="H2" s="3"/>
      <c r="I2" s="3"/>
      <c r="J2" s="3"/>
    </row>
    <row r="3" ht="26.1" customHeight="1" spans="1:10">
      <c r="A3" s="4" t="s">
        <v>2</v>
      </c>
      <c r="B3" s="5" t="s">
        <v>164</v>
      </c>
      <c r="C3" s="6"/>
      <c r="D3" s="6"/>
      <c r="E3" s="6"/>
      <c r="F3" s="7"/>
      <c r="G3" s="4" t="s">
        <v>4</v>
      </c>
      <c r="H3" s="15">
        <f>J6+SUM(I10:I23)</f>
        <v>82.1377633724398</v>
      </c>
      <c r="I3" s="4" t="s">
        <v>5</v>
      </c>
      <c r="J3" s="4" t="s">
        <v>119</v>
      </c>
    </row>
    <row r="4" ht="26.1" customHeight="1" spans="1:10">
      <c r="A4" s="4" t="s">
        <v>7</v>
      </c>
      <c r="B4" s="5" t="s">
        <v>8</v>
      </c>
      <c r="C4" s="7"/>
      <c r="D4" s="4" t="s">
        <v>9</v>
      </c>
      <c r="E4" s="5" t="s">
        <v>8</v>
      </c>
      <c r="F4" s="7"/>
      <c r="G4" s="4" t="s">
        <v>10</v>
      </c>
      <c r="H4" s="4" t="s">
        <v>11</v>
      </c>
      <c r="I4" s="4" t="s">
        <v>12</v>
      </c>
      <c r="J4" s="4">
        <v>85287137</v>
      </c>
    </row>
    <row r="5" ht="26.1" customHeight="1" spans="1:10">
      <c r="A5" s="8" t="s">
        <v>13</v>
      </c>
      <c r="B5" s="5" t="s">
        <v>14</v>
      </c>
      <c r="C5" s="7"/>
      <c r="D5" s="5" t="s">
        <v>15</v>
      </c>
      <c r="E5" s="7"/>
      <c r="F5" s="5" t="s">
        <v>16</v>
      </c>
      <c r="G5" s="7"/>
      <c r="H5" s="5" t="s">
        <v>17</v>
      </c>
      <c r="I5" s="5" t="s">
        <v>18</v>
      </c>
      <c r="J5" s="4" t="s">
        <v>19</v>
      </c>
    </row>
    <row r="6" ht="26.1" customHeight="1" spans="1:10">
      <c r="A6" s="9"/>
      <c r="B6" s="5">
        <v>6013500</v>
      </c>
      <c r="C6" s="7"/>
      <c r="D6" s="5">
        <v>7543500</v>
      </c>
      <c r="E6" s="7"/>
      <c r="F6" s="5">
        <v>3573931.8</v>
      </c>
      <c r="G6" s="7"/>
      <c r="H6" s="15">
        <f>F6/D6*100</f>
        <v>47.3776337243985</v>
      </c>
      <c r="I6" s="14">
        <v>10</v>
      </c>
      <c r="J6" s="15">
        <f>H6*I6/100</f>
        <v>4.73776337243985</v>
      </c>
    </row>
    <row r="7" ht="26.1" customHeight="1" spans="1:10">
      <c r="A7" s="4" t="s">
        <v>20</v>
      </c>
      <c r="B7" s="5" t="s">
        <v>21</v>
      </c>
      <c r="C7" s="6"/>
      <c r="D7" s="6"/>
      <c r="E7" s="6"/>
      <c r="F7" s="7"/>
      <c r="G7" s="5" t="s">
        <v>22</v>
      </c>
      <c r="H7" s="6"/>
      <c r="I7" s="6"/>
      <c r="J7" s="7"/>
    </row>
    <row r="8" ht="257.1" customHeight="1" spans="1:10">
      <c r="A8" s="4"/>
      <c r="B8" s="33" t="s">
        <v>165</v>
      </c>
      <c r="C8" s="34"/>
      <c r="D8" s="34"/>
      <c r="E8" s="34"/>
      <c r="F8" s="35"/>
      <c r="G8" s="33" t="s">
        <v>166</v>
      </c>
      <c r="H8" s="34"/>
      <c r="I8" s="34"/>
      <c r="J8" s="35"/>
    </row>
    <row r="9" ht="31.5" customHeight="1" spans="1:10">
      <c r="A9" s="8" t="s">
        <v>25</v>
      </c>
      <c r="B9" s="4" t="s">
        <v>26</v>
      </c>
      <c r="C9" s="4" t="s">
        <v>27</v>
      </c>
      <c r="D9" s="4" t="s">
        <v>28</v>
      </c>
      <c r="E9" s="10" t="s">
        <v>29</v>
      </c>
      <c r="F9" s="4" t="s">
        <v>30</v>
      </c>
      <c r="G9" s="4" t="s">
        <v>31</v>
      </c>
      <c r="H9" s="4" t="s">
        <v>32</v>
      </c>
      <c r="I9" s="4" t="s">
        <v>33</v>
      </c>
      <c r="J9" s="4" t="s">
        <v>34</v>
      </c>
    </row>
    <row r="10" ht="126.95" customHeight="1" spans="1:10">
      <c r="A10" s="10"/>
      <c r="B10" s="4" t="s">
        <v>167</v>
      </c>
      <c r="C10" s="4">
        <v>5</v>
      </c>
      <c r="D10" s="4" t="s">
        <v>58</v>
      </c>
      <c r="E10" s="4" t="s">
        <v>37</v>
      </c>
      <c r="F10" s="4" t="s">
        <v>168</v>
      </c>
      <c r="G10" s="4">
        <v>337</v>
      </c>
      <c r="H10" s="11">
        <v>100</v>
      </c>
      <c r="I10" s="4">
        <f t="shared" ref="I10:I23" si="0">C10*H10/100</f>
        <v>5</v>
      </c>
      <c r="J10" s="12" t="s">
        <v>169</v>
      </c>
    </row>
    <row r="11" ht="107.1" customHeight="1" spans="1:10">
      <c r="A11" s="10"/>
      <c r="B11" s="4" t="s">
        <v>170</v>
      </c>
      <c r="C11" s="4">
        <v>4</v>
      </c>
      <c r="D11" s="4" t="s">
        <v>58</v>
      </c>
      <c r="E11" s="4" t="s">
        <v>37</v>
      </c>
      <c r="F11" s="4" t="s">
        <v>171</v>
      </c>
      <c r="G11" s="4">
        <v>4608</v>
      </c>
      <c r="H11" s="11">
        <v>0</v>
      </c>
      <c r="I11" s="4">
        <f t="shared" si="0"/>
        <v>0</v>
      </c>
      <c r="J11" s="12" t="s">
        <v>172</v>
      </c>
    </row>
    <row r="12" ht="26.1" customHeight="1" spans="1:10">
      <c r="A12" s="10"/>
      <c r="B12" s="4" t="s">
        <v>173</v>
      </c>
      <c r="C12" s="4">
        <v>5</v>
      </c>
      <c r="D12" s="4" t="s">
        <v>58</v>
      </c>
      <c r="E12" s="4" t="s">
        <v>37</v>
      </c>
      <c r="F12" s="4" t="s">
        <v>75</v>
      </c>
      <c r="G12" s="4" t="s">
        <v>75</v>
      </c>
      <c r="H12" s="11">
        <v>100</v>
      </c>
      <c r="I12" s="4">
        <f t="shared" si="0"/>
        <v>5</v>
      </c>
      <c r="J12" s="4"/>
    </row>
    <row r="13" ht="26.1" customHeight="1" spans="1:10">
      <c r="A13" s="10"/>
      <c r="B13" s="4" t="s">
        <v>174</v>
      </c>
      <c r="C13" s="4">
        <v>5</v>
      </c>
      <c r="D13" s="4" t="s">
        <v>175</v>
      </c>
      <c r="E13" s="4" t="s">
        <v>37</v>
      </c>
      <c r="F13" s="4" t="s">
        <v>176</v>
      </c>
      <c r="G13" s="4">
        <v>1716</v>
      </c>
      <c r="H13" s="11">
        <v>0</v>
      </c>
      <c r="I13" s="4">
        <f t="shared" si="0"/>
        <v>0</v>
      </c>
      <c r="J13" s="12"/>
    </row>
    <row r="14" ht="26.1" customHeight="1" spans="1:10">
      <c r="A14" s="10"/>
      <c r="B14" s="4" t="s">
        <v>177</v>
      </c>
      <c r="C14" s="4">
        <v>5</v>
      </c>
      <c r="D14" s="4" t="s">
        <v>178</v>
      </c>
      <c r="E14" s="4" t="s">
        <v>37</v>
      </c>
      <c r="F14" s="4" t="s">
        <v>179</v>
      </c>
      <c r="G14" s="4">
        <v>8</v>
      </c>
      <c r="H14" s="11">
        <v>100</v>
      </c>
      <c r="I14" s="4">
        <f t="shared" si="0"/>
        <v>5</v>
      </c>
      <c r="J14" s="4"/>
    </row>
    <row r="15" ht="107.1" customHeight="1" spans="1:10">
      <c r="A15" s="10"/>
      <c r="B15" s="4" t="s">
        <v>180</v>
      </c>
      <c r="C15" s="4">
        <v>3</v>
      </c>
      <c r="D15" s="4" t="s">
        <v>58</v>
      </c>
      <c r="E15" s="4" t="s">
        <v>37</v>
      </c>
      <c r="F15" s="4" t="s">
        <v>171</v>
      </c>
      <c r="G15" s="4">
        <v>4608</v>
      </c>
      <c r="H15" s="11">
        <v>0</v>
      </c>
      <c r="I15" s="4">
        <f t="shared" si="0"/>
        <v>0</v>
      </c>
      <c r="J15" s="12" t="s">
        <v>181</v>
      </c>
    </row>
    <row r="16" ht="26.1" customHeight="1" spans="1:10">
      <c r="A16" s="10"/>
      <c r="B16" s="4" t="s">
        <v>182</v>
      </c>
      <c r="C16" s="4">
        <v>5</v>
      </c>
      <c r="D16" s="4" t="s">
        <v>42</v>
      </c>
      <c r="E16" s="4" t="s">
        <v>37</v>
      </c>
      <c r="F16" s="4" t="s">
        <v>109</v>
      </c>
      <c r="G16" s="4">
        <v>100</v>
      </c>
      <c r="H16" s="11">
        <v>100</v>
      </c>
      <c r="I16" s="4">
        <f t="shared" si="0"/>
        <v>5</v>
      </c>
      <c r="J16" s="4"/>
    </row>
    <row r="17" ht="26.1" customHeight="1" spans="1:10">
      <c r="A17" s="10"/>
      <c r="B17" s="4" t="s">
        <v>183</v>
      </c>
      <c r="C17" s="4">
        <v>5</v>
      </c>
      <c r="D17" s="4" t="s">
        <v>42</v>
      </c>
      <c r="E17" s="4" t="s">
        <v>37</v>
      </c>
      <c r="F17" s="4">
        <v>98</v>
      </c>
      <c r="G17" s="4">
        <v>99.47</v>
      </c>
      <c r="H17" s="11">
        <v>100</v>
      </c>
      <c r="I17" s="4">
        <f t="shared" si="0"/>
        <v>5</v>
      </c>
      <c r="J17" s="4"/>
    </row>
    <row r="18" ht="26.1" customHeight="1" spans="1:10">
      <c r="A18" s="10"/>
      <c r="B18" s="4" t="s">
        <v>184</v>
      </c>
      <c r="C18" s="4">
        <v>10</v>
      </c>
      <c r="D18" s="4" t="s">
        <v>42</v>
      </c>
      <c r="E18" s="4" t="s">
        <v>37</v>
      </c>
      <c r="F18" s="4" t="s">
        <v>109</v>
      </c>
      <c r="G18" s="4">
        <v>100</v>
      </c>
      <c r="H18" s="11">
        <v>100</v>
      </c>
      <c r="I18" s="4">
        <f t="shared" si="0"/>
        <v>10</v>
      </c>
      <c r="J18" s="4"/>
    </row>
    <row r="19" ht="26.1" customHeight="1" spans="1:10">
      <c r="A19" s="10"/>
      <c r="B19" s="4" t="s">
        <v>185</v>
      </c>
      <c r="C19" s="4">
        <v>10</v>
      </c>
      <c r="D19" s="4" t="s">
        <v>186</v>
      </c>
      <c r="E19" s="4" t="s">
        <v>45</v>
      </c>
      <c r="F19" s="4">
        <v>20000</v>
      </c>
      <c r="G19" s="4">
        <v>20000</v>
      </c>
      <c r="H19" s="11">
        <v>100</v>
      </c>
      <c r="I19" s="4">
        <f t="shared" si="0"/>
        <v>10</v>
      </c>
      <c r="J19" s="4"/>
    </row>
    <row r="20" ht="26.1" customHeight="1" spans="1:10">
      <c r="A20" s="10"/>
      <c r="B20" s="4" t="s">
        <v>187</v>
      </c>
      <c r="C20" s="4">
        <v>10</v>
      </c>
      <c r="D20" s="4" t="s">
        <v>186</v>
      </c>
      <c r="E20" s="4" t="s">
        <v>45</v>
      </c>
      <c r="F20" s="4">
        <v>5000</v>
      </c>
      <c r="G20" s="4">
        <v>5000</v>
      </c>
      <c r="H20" s="11">
        <v>100</v>
      </c>
      <c r="I20" s="4">
        <f t="shared" si="0"/>
        <v>10</v>
      </c>
      <c r="J20" s="4"/>
    </row>
    <row r="21" ht="26.1" customHeight="1" spans="1:10">
      <c r="A21" s="10"/>
      <c r="B21" s="4" t="s">
        <v>188</v>
      </c>
      <c r="C21" s="4">
        <v>10</v>
      </c>
      <c r="D21" s="4" t="s">
        <v>48</v>
      </c>
      <c r="E21" s="4" t="s">
        <v>48</v>
      </c>
      <c r="F21" s="4" t="s">
        <v>80</v>
      </c>
      <c r="G21" s="4" t="s">
        <v>80</v>
      </c>
      <c r="H21" s="11">
        <v>100</v>
      </c>
      <c r="I21" s="4">
        <f t="shared" si="0"/>
        <v>10</v>
      </c>
      <c r="J21" s="4"/>
    </row>
    <row r="22" ht="128.1" customHeight="1" spans="1:10">
      <c r="A22" s="10"/>
      <c r="B22" s="4" t="s">
        <v>189</v>
      </c>
      <c r="C22" s="4">
        <v>3</v>
      </c>
      <c r="D22" s="4" t="s">
        <v>48</v>
      </c>
      <c r="E22" s="4" t="s">
        <v>48</v>
      </c>
      <c r="F22" s="4" t="s">
        <v>190</v>
      </c>
      <c r="G22" s="4" t="s">
        <v>191</v>
      </c>
      <c r="H22" s="11">
        <v>80</v>
      </c>
      <c r="I22" s="4">
        <f t="shared" si="0"/>
        <v>2.4</v>
      </c>
      <c r="J22" s="12" t="s">
        <v>192</v>
      </c>
    </row>
    <row r="23" ht="36.95" customHeight="1" spans="1:10">
      <c r="A23" s="9"/>
      <c r="B23" s="4" t="s">
        <v>193</v>
      </c>
      <c r="C23" s="4">
        <v>10</v>
      </c>
      <c r="D23" s="4" t="s">
        <v>42</v>
      </c>
      <c r="E23" s="4" t="s">
        <v>37</v>
      </c>
      <c r="F23" s="4" t="s">
        <v>75</v>
      </c>
      <c r="G23" s="11">
        <v>96</v>
      </c>
      <c r="H23" s="11">
        <v>100</v>
      </c>
      <c r="I23" s="4">
        <f t="shared" si="0"/>
        <v>10</v>
      </c>
      <c r="J23" s="4"/>
    </row>
    <row r="24" ht="26.1" customHeight="1" spans="1:10">
      <c r="A24" s="12" t="s">
        <v>53</v>
      </c>
      <c r="B24" s="12"/>
      <c r="C24" s="12"/>
      <c r="D24" s="12"/>
      <c r="E24" s="12"/>
      <c r="F24" s="12"/>
      <c r="G24" s="12"/>
      <c r="H24" s="12"/>
      <c r="I24" s="12"/>
      <c r="J24" s="12"/>
    </row>
    <row r="25" ht="26.1" customHeight="1" spans="1:10">
      <c r="A25" s="13" t="s">
        <v>54</v>
      </c>
      <c r="B25" s="13"/>
      <c r="C25" s="13"/>
      <c r="D25" s="13"/>
      <c r="E25" s="13"/>
      <c r="F25" s="13"/>
      <c r="G25" s="13"/>
      <c r="H25" s="13"/>
      <c r="I25" s="13"/>
      <c r="J25" s="13"/>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4:J24"/>
    <mergeCell ref="A25:J25"/>
    <mergeCell ref="A5:A6"/>
    <mergeCell ref="A7:A8"/>
    <mergeCell ref="A9:A23"/>
  </mergeCells>
  <pageMargins left="0.699305555555556" right="0.699305555555556"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zoomScale="80" zoomScaleNormal="80" workbookViewId="0">
      <selection activeCell="J3" sqref="H3 J3"/>
    </sheetView>
  </sheetViews>
  <sheetFormatPr defaultColWidth="8.75" defaultRowHeight="13.5"/>
  <cols>
    <col min="1" max="1" width="12.625" style="1" customWidth="1"/>
    <col min="2" max="2" width="19.75" style="1" customWidth="1"/>
    <col min="3" max="3" width="9.875" style="1" customWidth="1"/>
    <col min="4" max="4" width="10.375" style="1" customWidth="1"/>
    <col min="5" max="5" width="10.125" style="1" customWidth="1"/>
    <col min="6" max="6" width="12" style="1" customWidth="1"/>
    <col min="7" max="7" width="13.375" style="1" customWidth="1"/>
    <col min="8" max="10" width="12.625" style="1" customWidth="1"/>
    <col min="11" max="16384" width="8.75" style="1"/>
  </cols>
  <sheetData>
    <row r="1" ht="20.25" spans="1:10">
      <c r="A1" s="2" t="s">
        <v>0</v>
      </c>
      <c r="B1" s="2"/>
      <c r="C1" s="2"/>
      <c r="D1" s="2"/>
      <c r="E1" s="2"/>
      <c r="F1" s="2"/>
      <c r="G1" s="2"/>
      <c r="H1" s="2"/>
      <c r="I1" s="2"/>
      <c r="J1" s="2"/>
    </row>
    <row r="2" ht="20.25" customHeight="1" spans="1:10">
      <c r="A2" s="3" t="s">
        <v>1</v>
      </c>
      <c r="B2" s="3"/>
      <c r="C2" s="3"/>
      <c r="D2" s="3"/>
      <c r="E2" s="3"/>
      <c r="F2" s="3"/>
      <c r="G2" s="3"/>
      <c r="H2" s="3"/>
      <c r="I2" s="3"/>
      <c r="J2" s="3"/>
    </row>
    <row r="3" ht="26.1" customHeight="1" spans="1:10">
      <c r="A3" s="4" t="s">
        <v>2</v>
      </c>
      <c r="B3" s="5" t="s">
        <v>194</v>
      </c>
      <c r="C3" s="6"/>
      <c r="D3" s="6"/>
      <c r="E3" s="6"/>
      <c r="F3" s="7"/>
      <c r="G3" s="4" t="s">
        <v>4</v>
      </c>
      <c r="H3" s="15">
        <f>J6+SUM(I10:I17)</f>
        <v>95.6134742416561</v>
      </c>
      <c r="I3" s="4" t="s">
        <v>5</v>
      </c>
      <c r="J3" s="4" t="s">
        <v>6</v>
      </c>
    </row>
    <row r="4" ht="26.1" customHeight="1" spans="1:10">
      <c r="A4" s="4" t="s">
        <v>7</v>
      </c>
      <c r="B4" s="5" t="s">
        <v>8</v>
      </c>
      <c r="C4" s="7"/>
      <c r="D4" s="4" t="s">
        <v>9</v>
      </c>
      <c r="E4" s="5" t="s">
        <v>8</v>
      </c>
      <c r="F4" s="7"/>
      <c r="G4" s="4" t="s">
        <v>10</v>
      </c>
      <c r="H4" s="4" t="s">
        <v>11</v>
      </c>
      <c r="I4" s="4" t="s">
        <v>12</v>
      </c>
      <c r="J4" s="4">
        <v>85287137</v>
      </c>
    </row>
    <row r="5" ht="26.1" customHeight="1" spans="1:10">
      <c r="A5" s="8" t="s">
        <v>13</v>
      </c>
      <c r="B5" s="5" t="s">
        <v>14</v>
      </c>
      <c r="C5" s="7"/>
      <c r="D5" s="5" t="s">
        <v>15</v>
      </c>
      <c r="E5" s="7"/>
      <c r="F5" s="5" t="s">
        <v>16</v>
      </c>
      <c r="G5" s="7"/>
      <c r="H5" s="5" t="s">
        <v>17</v>
      </c>
      <c r="I5" s="5" t="s">
        <v>18</v>
      </c>
      <c r="J5" s="4" t="s">
        <v>19</v>
      </c>
    </row>
    <row r="6" ht="26.1" customHeight="1" spans="1:10">
      <c r="A6" s="9"/>
      <c r="B6" s="5">
        <v>8602241</v>
      </c>
      <c r="C6" s="7"/>
      <c r="D6" s="5">
        <v>10282241</v>
      </c>
      <c r="E6" s="7"/>
      <c r="F6" s="5">
        <v>5771909.5</v>
      </c>
      <c r="G6" s="7"/>
      <c r="H6" s="15">
        <f>F6/D6*100</f>
        <v>56.1347424165607</v>
      </c>
      <c r="I6" s="14">
        <v>10</v>
      </c>
      <c r="J6" s="15">
        <f>H6*I6/100</f>
        <v>5.61347424165607</v>
      </c>
    </row>
    <row r="7" ht="26.1" customHeight="1" spans="1:10">
      <c r="A7" s="4" t="s">
        <v>20</v>
      </c>
      <c r="B7" s="5" t="s">
        <v>21</v>
      </c>
      <c r="C7" s="6"/>
      <c r="D7" s="6"/>
      <c r="E7" s="6"/>
      <c r="F7" s="7"/>
      <c r="G7" s="5" t="s">
        <v>22</v>
      </c>
      <c r="H7" s="6"/>
      <c r="I7" s="6"/>
      <c r="J7" s="7"/>
    </row>
    <row r="8" ht="75" customHeight="1" spans="1:10">
      <c r="A8" s="4"/>
      <c r="B8" s="5" t="s">
        <v>195</v>
      </c>
      <c r="C8" s="6"/>
      <c r="D8" s="6"/>
      <c r="E8" s="6"/>
      <c r="F8" s="7"/>
      <c r="G8" s="5" t="s">
        <v>196</v>
      </c>
      <c r="H8" s="6"/>
      <c r="I8" s="6"/>
      <c r="J8" s="7"/>
    </row>
    <row r="9" ht="31.5" customHeight="1" spans="1:10">
      <c r="A9" s="4" t="s">
        <v>25</v>
      </c>
      <c r="B9" s="4" t="s">
        <v>26</v>
      </c>
      <c r="C9" s="4" t="s">
        <v>27</v>
      </c>
      <c r="D9" s="4" t="s">
        <v>28</v>
      </c>
      <c r="E9" s="10" t="s">
        <v>29</v>
      </c>
      <c r="F9" s="4" t="s">
        <v>30</v>
      </c>
      <c r="G9" s="4" t="s">
        <v>31</v>
      </c>
      <c r="H9" s="4" t="s">
        <v>32</v>
      </c>
      <c r="I9" s="4" t="s">
        <v>33</v>
      </c>
      <c r="J9" s="4" t="s">
        <v>34</v>
      </c>
    </row>
    <row r="10" ht="41.1" customHeight="1" spans="1:10">
      <c r="A10" s="4"/>
      <c r="B10" s="4" t="s">
        <v>197</v>
      </c>
      <c r="C10" s="4">
        <v>20</v>
      </c>
      <c r="D10" s="4" t="s">
        <v>42</v>
      </c>
      <c r="E10" s="4" t="s">
        <v>45</v>
      </c>
      <c r="F10" s="4">
        <v>100</v>
      </c>
      <c r="G10" s="4">
        <v>100</v>
      </c>
      <c r="H10" s="4">
        <v>100</v>
      </c>
      <c r="I10" s="4">
        <f>C10*H10/100</f>
        <v>20</v>
      </c>
      <c r="J10" s="4"/>
    </row>
    <row r="11" ht="26.1" customHeight="1" spans="1:10">
      <c r="A11" s="4"/>
      <c r="B11" s="4" t="s">
        <v>198</v>
      </c>
      <c r="C11" s="4">
        <v>10</v>
      </c>
      <c r="D11" s="4" t="s">
        <v>42</v>
      </c>
      <c r="E11" s="4" t="s">
        <v>45</v>
      </c>
      <c r="F11" s="4">
        <v>100</v>
      </c>
      <c r="G11" s="4">
        <v>100</v>
      </c>
      <c r="H11" s="4">
        <v>100</v>
      </c>
      <c r="I11" s="4">
        <f t="shared" ref="I11:I17" si="0">C11*H11/100</f>
        <v>10</v>
      </c>
      <c r="J11" s="4"/>
    </row>
    <row r="12" ht="36" customHeight="1" spans="1:10">
      <c r="A12" s="4"/>
      <c r="B12" s="4" t="s">
        <v>199</v>
      </c>
      <c r="C12" s="4">
        <v>20</v>
      </c>
      <c r="D12" s="4" t="s">
        <v>42</v>
      </c>
      <c r="E12" s="4" t="s">
        <v>45</v>
      </c>
      <c r="F12" s="4">
        <v>100</v>
      </c>
      <c r="G12" s="4">
        <v>100</v>
      </c>
      <c r="H12" s="4">
        <v>100</v>
      </c>
      <c r="I12" s="4">
        <f t="shared" si="0"/>
        <v>20</v>
      </c>
      <c r="J12" s="4"/>
    </row>
    <row r="13" ht="26.1" customHeight="1" spans="1:10">
      <c r="A13" s="4"/>
      <c r="B13" s="4" t="s">
        <v>200</v>
      </c>
      <c r="C13" s="4">
        <v>10</v>
      </c>
      <c r="D13" s="4" t="s">
        <v>201</v>
      </c>
      <c r="E13" s="4" t="s">
        <v>66</v>
      </c>
      <c r="F13" s="4">
        <v>1200</v>
      </c>
      <c r="G13" s="4">
        <v>1200</v>
      </c>
      <c r="H13" s="4">
        <v>100</v>
      </c>
      <c r="I13" s="4">
        <f t="shared" si="0"/>
        <v>10</v>
      </c>
      <c r="J13" s="4"/>
    </row>
    <row r="14" ht="26.1" customHeight="1" spans="1:10">
      <c r="A14" s="4"/>
      <c r="B14" s="4" t="s">
        <v>41</v>
      </c>
      <c r="C14" s="4">
        <v>5</v>
      </c>
      <c r="D14" s="4" t="s">
        <v>42</v>
      </c>
      <c r="E14" s="36" t="s">
        <v>43</v>
      </c>
      <c r="F14" s="4">
        <v>100</v>
      </c>
      <c r="G14" s="11">
        <v>100</v>
      </c>
      <c r="H14" s="4">
        <v>100</v>
      </c>
      <c r="I14" s="4">
        <f t="shared" si="0"/>
        <v>5</v>
      </c>
      <c r="J14" s="4"/>
    </row>
    <row r="15" ht="26.1" customHeight="1" spans="1:10">
      <c r="A15" s="4"/>
      <c r="B15" s="4" t="s">
        <v>202</v>
      </c>
      <c r="C15" s="4">
        <v>10</v>
      </c>
      <c r="D15" s="4" t="s">
        <v>42</v>
      </c>
      <c r="E15" s="4" t="s">
        <v>45</v>
      </c>
      <c r="F15" s="4">
        <v>100</v>
      </c>
      <c r="G15" s="4">
        <v>100</v>
      </c>
      <c r="H15" s="4">
        <v>100</v>
      </c>
      <c r="I15" s="4">
        <f t="shared" si="0"/>
        <v>10</v>
      </c>
      <c r="J15" s="4"/>
    </row>
    <row r="16" ht="26.1" customHeight="1" spans="1:10">
      <c r="A16" s="4"/>
      <c r="B16" s="4" t="s">
        <v>203</v>
      </c>
      <c r="C16" s="4">
        <v>10</v>
      </c>
      <c r="D16" s="4" t="s">
        <v>48</v>
      </c>
      <c r="E16" s="4" t="s">
        <v>48</v>
      </c>
      <c r="F16" s="4" t="s">
        <v>204</v>
      </c>
      <c r="G16" s="4" t="s">
        <v>204</v>
      </c>
      <c r="H16" s="4">
        <v>100</v>
      </c>
      <c r="I16" s="4">
        <f t="shared" si="0"/>
        <v>10</v>
      </c>
      <c r="J16" s="4"/>
    </row>
    <row r="17" ht="26.1" customHeight="1" spans="1:10">
      <c r="A17" s="4"/>
      <c r="B17" s="4" t="s">
        <v>205</v>
      </c>
      <c r="C17" s="4">
        <v>5</v>
      </c>
      <c r="D17" s="4" t="s">
        <v>42</v>
      </c>
      <c r="E17" s="4" t="s">
        <v>37</v>
      </c>
      <c r="F17" s="4">
        <v>90</v>
      </c>
      <c r="G17" s="4">
        <v>93</v>
      </c>
      <c r="H17" s="4">
        <v>100</v>
      </c>
      <c r="I17" s="4">
        <f t="shared" si="0"/>
        <v>5</v>
      </c>
      <c r="J17" s="4"/>
    </row>
    <row r="18" ht="26.1" customHeight="1" spans="1:10">
      <c r="A18" s="12" t="s">
        <v>53</v>
      </c>
      <c r="B18" s="12"/>
      <c r="C18" s="12"/>
      <c r="D18" s="12"/>
      <c r="E18" s="12"/>
      <c r="F18" s="12"/>
      <c r="G18" s="12"/>
      <c r="H18" s="12"/>
      <c r="I18" s="12"/>
      <c r="J18" s="12"/>
    </row>
    <row r="19" ht="26.1" customHeight="1" spans="1:10">
      <c r="A19" s="13" t="s">
        <v>54</v>
      </c>
      <c r="B19" s="13"/>
      <c r="C19" s="13"/>
      <c r="D19" s="13"/>
      <c r="E19" s="13"/>
      <c r="F19" s="13"/>
      <c r="G19" s="13"/>
      <c r="H19" s="13"/>
      <c r="I19" s="13"/>
      <c r="J19" s="13"/>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18:J18"/>
    <mergeCell ref="A19:J19"/>
    <mergeCell ref="A5:A6"/>
    <mergeCell ref="A7:A8"/>
    <mergeCell ref="A9:A17"/>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zoomScale="80" zoomScaleNormal="80" workbookViewId="0">
      <selection activeCell="J3" sqref="H3 J3"/>
    </sheetView>
  </sheetViews>
  <sheetFormatPr defaultColWidth="8.75" defaultRowHeight="13.5"/>
  <cols>
    <col min="1" max="1" width="12.625" style="1" customWidth="1"/>
    <col min="2" max="2" width="19.75" style="1" customWidth="1"/>
    <col min="3" max="3" width="9.875" style="1" customWidth="1"/>
    <col min="4" max="4" width="10.375" style="1" customWidth="1"/>
    <col min="5" max="5" width="10.125" style="1" customWidth="1"/>
    <col min="6" max="6" width="12" style="1" customWidth="1"/>
    <col min="7" max="7" width="13.375" style="1" customWidth="1"/>
    <col min="8" max="9" width="12.625" style="1" customWidth="1"/>
    <col min="10" max="10" width="23.125" style="1" customWidth="1"/>
    <col min="11" max="16384" width="8.75" style="1"/>
  </cols>
  <sheetData>
    <row r="1" ht="20.25" spans="1:10">
      <c r="A1" s="2" t="s">
        <v>0</v>
      </c>
      <c r="B1" s="2"/>
      <c r="C1" s="2"/>
      <c r="D1" s="2"/>
      <c r="E1" s="2"/>
      <c r="F1" s="2"/>
      <c r="G1" s="2"/>
      <c r="H1" s="2"/>
      <c r="I1" s="2"/>
      <c r="J1" s="2"/>
    </row>
    <row r="2" ht="20.25" customHeight="1" spans="1:10">
      <c r="A2" s="3" t="s">
        <v>1</v>
      </c>
      <c r="B2" s="3"/>
      <c r="C2" s="3"/>
      <c r="D2" s="3"/>
      <c r="E2" s="3"/>
      <c r="F2" s="3"/>
      <c r="G2" s="3"/>
      <c r="H2" s="3"/>
      <c r="I2" s="3"/>
      <c r="J2" s="3"/>
    </row>
    <row r="3" ht="26.1" customHeight="1" spans="1:10">
      <c r="A3" s="4" t="s">
        <v>2</v>
      </c>
      <c r="B3" s="5" t="s">
        <v>206</v>
      </c>
      <c r="C3" s="6"/>
      <c r="D3" s="6"/>
      <c r="E3" s="6"/>
      <c r="F3" s="7"/>
      <c r="G3" s="4" t="s">
        <v>4</v>
      </c>
      <c r="H3" s="15">
        <f>J6+SUM(I10:I20)</f>
        <v>93.1326098039216</v>
      </c>
      <c r="I3" s="4" t="s">
        <v>5</v>
      </c>
      <c r="J3" s="4" t="s">
        <v>6</v>
      </c>
    </row>
    <row r="4" ht="36.95" customHeight="1" spans="1:10">
      <c r="A4" s="4" t="s">
        <v>7</v>
      </c>
      <c r="B4" s="5" t="s">
        <v>8</v>
      </c>
      <c r="C4" s="7"/>
      <c r="D4" s="4" t="s">
        <v>9</v>
      </c>
      <c r="E4" s="5" t="s">
        <v>8</v>
      </c>
      <c r="F4" s="7"/>
      <c r="G4" s="4" t="s">
        <v>10</v>
      </c>
      <c r="H4" s="4" t="s">
        <v>11</v>
      </c>
      <c r="I4" s="4" t="s">
        <v>12</v>
      </c>
      <c r="J4" s="4">
        <v>85287137</v>
      </c>
    </row>
    <row r="5" ht="32.1" customHeight="1" spans="1:10">
      <c r="A5" s="8" t="s">
        <v>13</v>
      </c>
      <c r="B5" s="5" t="s">
        <v>14</v>
      </c>
      <c r="C5" s="7"/>
      <c r="D5" s="5" t="s">
        <v>15</v>
      </c>
      <c r="E5" s="7"/>
      <c r="F5" s="5" t="s">
        <v>16</v>
      </c>
      <c r="G5" s="7"/>
      <c r="H5" s="5" t="s">
        <v>17</v>
      </c>
      <c r="I5" s="5" t="s">
        <v>18</v>
      </c>
      <c r="J5" s="4" t="s">
        <v>19</v>
      </c>
    </row>
    <row r="6" ht="26.1" customHeight="1" spans="1:10">
      <c r="A6" s="9"/>
      <c r="B6" s="5">
        <v>42000</v>
      </c>
      <c r="C6" s="7"/>
      <c r="D6" s="5">
        <v>102000</v>
      </c>
      <c r="E6" s="7"/>
      <c r="F6" s="5">
        <v>82952.62</v>
      </c>
      <c r="G6" s="7"/>
      <c r="H6" s="15">
        <f>F6/D6*100</f>
        <v>81.3260980392157</v>
      </c>
      <c r="I6" s="14">
        <v>10</v>
      </c>
      <c r="J6" s="15">
        <f>H6*I6/100</f>
        <v>8.13260980392157</v>
      </c>
    </row>
    <row r="7" ht="26.1" customHeight="1" spans="1:10">
      <c r="A7" s="4" t="s">
        <v>20</v>
      </c>
      <c r="B7" s="5" t="s">
        <v>21</v>
      </c>
      <c r="C7" s="6"/>
      <c r="D7" s="6"/>
      <c r="E7" s="6"/>
      <c r="F7" s="7"/>
      <c r="G7" s="5" t="s">
        <v>22</v>
      </c>
      <c r="H7" s="6"/>
      <c r="I7" s="6"/>
      <c r="J7" s="7"/>
    </row>
    <row r="8" ht="75" customHeight="1" spans="1:10">
      <c r="A8" s="4"/>
      <c r="B8" s="5" t="s">
        <v>207</v>
      </c>
      <c r="C8" s="6"/>
      <c r="D8" s="6"/>
      <c r="E8" s="6"/>
      <c r="F8" s="7"/>
      <c r="G8" s="5" t="s">
        <v>208</v>
      </c>
      <c r="H8" s="6"/>
      <c r="I8" s="6"/>
      <c r="J8" s="7"/>
    </row>
    <row r="9" ht="31.5" customHeight="1" spans="1:10">
      <c r="A9" s="4" t="s">
        <v>25</v>
      </c>
      <c r="B9" s="4" t="s">
        <v>26</v>
      </c>
      <c r="C9" s="4" t="s">
        <v>27</v>
      </c>
      <c r="D9" s="4" t="s">
        <v>28</v>
      </c>
      <c r="E9" s="10" t="s">
        <v>29</v>
      </c>
      <c r="F9" s="4" t="s">
        <v>30</v>
      </c>
      <c r="G9" s="4" t="s">
        <v>31</v>
      </c>
      <c r="H9" s="4" t="s">
        <v>32</v>
      </c>
      <c r="I9" s="4" t="s">
        <v>33</v>
      </c>
      <c r="J9" s="4" t="s">
        <v>34</v>
      </c>
    </row>
    <row r="10" ht="30.95" customHeight="1" spans="1:10">
      <c r="A10" s="4"/>
      <c r="B10" s="4" t="s">
        <v>209</v>
      </c>
      <c r="C10" s="4">
        <v>15</v>
      </c>
      <c r="D10" s="4" t="s">
        <v>210</v>
      </c>
      <c r="E10" s="4" t="s">
        <v>37</v>
      </c>
      <c r="F10" s="4">
        <v>3</v>
      </c>
      <c r="G10" s="4">
        <v>3</v>
      </c>
      <c r="H10" s="4">
        <v>100</v>
      </c>
      <c r="I10" s="4">
        <f>C10*H10/100</f>
        <v>15</v>
      </c>
      <c r="J10" s="4"/>
    </row>
    <row r="11" ht="110.1" customHeight="1" spans="1:10">
      <c r="A11" s="4"/>
      <c r="B11" s="4" t="s">
        <v>211</v>
      </c>
      <c r="C11" s="4">
        <v>5</v>
      </c>
      <c r="D11" s="4" t="s">
        <v>58</v>
      </c>
      <c r="E11" s="4" t="s">
        <v>37</v>
      </c>
      <c r="F11" s="4">
        <v>200</v>
      </c>
      <c r="G11" s="4">
        <v>170</v>
      </c>
      <c r="H11" s="4">
        <v>0</v>
      </c>
      <c r="I11" s="4">
        <f t="shared" ref="I11:I20" si="0">C11*H11/100</f>
        <v>0</v>
      </c>
      <c r="J11" s="12" t="s">
        <v>212</v>
      </c>
    </row>
    <row r="12" ht="26.1" customHeight="1" spans="1:10">
      <c r="A12" s="4"/>
      <c r="B12" s="4" t="s">
        <v>132</v>
      </c>
      <c r="C12" s="4">
        <v>10</v>
      </c>
      <c r="D12" s="4" t="s">
        <v>42</v>
      </c>
      <c r="E12" s="4" t="s">
        <v>37</v>
      </c>
      <c r="F12" s="4">
        <v>99</v>
      </c>
      <c r="G12" s="4">
        <v>100</v>
      </c>
      <c r="H12" s="4">
        <v>100</v>
      </c>
      <c r="I12" s="4">
        <f t="shared" si="0"/>
        <v>10</v>
      </c>
      <c r="J12" s="4"/>
    </row>
    <row r="13" ht="42.95" customHeight="1" spans="1:10">
      <c r="A13" s="4"/>
      <c r="B13" s="4" t="s">
        <v>74</v>
      </c>
      <c r="C13" s="4">
        <v>5</v>
      </c>
      <c r="D13" s="4" t="s">
        <v>42</v>
      </c>
      <c r="E13" s="4" t="s">
        <v>37</v>
      </c>
      <c r="F13" s="4">
        <v>99</v>
      </c>
      <c r="G13" s="4">
        <v>100</v>
      </c>
      <c r="H13" s="4">
        <v>100</v>
      </c>
      <c r="I13" s="4">
        <f t="shared" si="0"/>
        <v>5</v>
      </c>
      <c r="J13" s="4"/>
    </row>
    <row r="14" ht="26.1" customHeight="1" spans="1:10">
      <c r="A14" s="4"/>
      <c r="B14" s="4" t="s">
        <v>213</v>
      </c>
      <c r="C14" s="4">
        <v>10</v>
      </c>
      <c r="D14" s="4" t="s">
        <v>36</v>
      </c>
      <c r="E14" s="4" t="s">
        <v>37</v>
      </c>
      <c r="F14" s="4">
        <v>1</v>
      </c>
      <c r="G14" s="4">
        <v>1</v>
      </c>
      <c r="H14" s="4">
        <v>100</v>
      </c>
      <c r="I14" s="4">
        <f t="shared" si="0"/>
        <v>10</v>
      </c>
      <c r="J14" s="4"/>
    </row>
    <row r="15" ht="26.1" customHeight="1" spans="1:10">
      <c r="A15" s="4"/>
      <c r="B15" s="4" t="s">
        <v>213</v>
      </c>
      <c r="C15" s="4">
        <v>10</v>
      </c>
      <c r="D15" s="4" t="s">
        <v>214</v>
      </c>
      <c r="E15" s="4" t="s">
        <v>66</v>
      </c>
      <c r="F15" s="4">
        <v>1.2</v>
      </c>
      <c r="G15" s="4">
        <v>1.2</v>
      </c>
      <c r="H15" s="4">
        <v>100</v>
      </c>
      <c r="I15" s="4">
        <f t="shared" si="0"/>
        <v>10</v>
      </c>
      <c r="J15" s="4"/>
    </row>
    <row r="16" ht="32.1" customHeight="1" spans="1:10">
      <c r="A16" s="4"/>
      <c r="B16" s="4" t="s">
        <v>215</v>
      </c>
      <c r="C16" s="4">
        <v>10</v>
      </c>
      <c r="D16" s="4" t="s">
        <v>42</v>
      </c>
      <c r="E16" s="36" t="s">
        <v>43</v>
      </c>
      <c r="F16" s="4">
        <v>100</v>
      </c>
      <c r="G16" s="11">
        <v>100</v>
      </c>
      <c r="H16" s="4">
        <v>100</v>
      </c>
      <c r="I16" s="4">
        <f t="shared" si="0"/>
        <v>10</v>
      </c>
      <c r="J16" s="4"/>
    </row>
    <row r="17" ht="32.1" customHeight="1" spans="1:10">
      <c r="A17" s="4"/>
      <c r="B17" s="4" t="s">
        <v>216</v>
      </c>
      <c r="C17" s="4">
        <v>10</v>
      </c>
      <c r="D17" s="4" t="s">
        <v>210</v>
      </c>
      <c r="E17" s="36" t="s">
        <v>43</v>
      </c>
      <c r="F17" s="4">
        <v>0</v>
      </c>
      <c r="G17" s="4">
        <v>0</v>
      </c>
      <c r="H17" s="4">
        <v>100</v>
      </c>
      <c r="I17" s="4">
        <f t="shared" si="0"/>
        <v>10</v>
      </c>
      <c r="J17" s="4"/>
    </row>
    <row r="18" ht="38.1" customHeight="1" spans="1:10">
      <c r="A18" s="4"/>
      <c r="B18" s="4" t="s">
        <v>217</v>
      </c>
      <c r="C18" s="4">
        <v>5</v>
      </c>
      <c r="D18" s="4" t="s">
        <v>48</v>
      </c>
      <c r="E18" s="4" t="s">
        <v>48</v>
      </c>
      <c r="F18" s="4" t="s">
        <v>218</v>
      </c>
      <c r="G18" s="4" t="s">
        <v>218</v>
      </c>
      <c r="H18" s="4">
        <v>100</v>
      </c>
      <c r="I18" s="4">
        <f t="shared" si="0"/>
        <v>5</v>
      </c>
      <c r="J18" s="4"/>
    </row>
    <row r="19" ht="33.95" customHeight="1" spans="1:10">
      <c r="A19" s="4"/>
      <c r="B19" s="4" t="s">
        <v>219</v>
      </c>
      <c r="C19" s="4">
        <v>5</v>
      </c>
      <c r="D19" s="4" t="s">
        <v>48</v>
      </c>
      <c r="E19" s="4" t="s">
        <v>48</v>
      </c>
      <c r="F19" s="4" t="s">
        <v>220</v>
      </c>
      <c r="G19" s="4" t="s">
        <v>220</v>
      </c>
      <c r="H19" s="4">
        <v>100</v>
      </c>
      <c r="I19" s="4">
        <f t="shared" si="0"/>
        <v>5</v>
      </c>
      <c r="J19" s="4"/>
    </row>
    <row r="20" ht="26.1" customHeight="1" spans="1:10">
      <c r="A20" s="4"/>
      <c r="B20" s="4" t="s">
        <v>221</v>
      </c>
      <c r="C20" s="4">
        <v>5</v>
      </c>
      <c r="D20" s="4" t="s">
        <v>42</v>
      </c>
      <c r="E20" s="4" t="s">
        <v>37</v>
      </c>
      <c r="F20" s="4">
        <v>95</v>
      </c>
      <c r="G20" s="4">
        <v>95</v>
      </c>
      <c r="H20" s="4">
        <v>100</v>
      </c>
      <c r="I20" s="4">
        <f t="shared" si="0"/>
        <v>5</v>
      </c>
      <c r="J20" s="4"/>
    </row>
    <row r="21" ht="26.1" customHeight="1" spans="1:10">
      <c r="A21" s="12" t="s">
        <v>53</v>
      </c>
      <c r="B21" s="12"/>
      <c r="C21" s="12"/>
      <c r="D21" s="12"/>
      <c r="E21" s="12"/>
      <c r="F21" s="12"/>
      <c r="G21" s="12"/>
      <c r="H21" s="12"/>
      <c r="I21" s="12"/>
      <c r="J21" s="12"/>
    </row>
    <row r="22" ht="26.1" customHeight="1" spans="1:10">
      <c r="A22" s="13" t="s">
        <v>54</v>
      </c>
      <c r="B22" s="13"/>
      <c r="C22" s="13"/>
      <c r="D22" s="13"/>
      <c r="E22" s="13"/>
      <c r="F22" s="13"/>
      <c r="G22" s="13"/>
      <c r="H22" s="13"/>
      <c r="I22" s="13"/>
      <c r="J22" s="13"/>
    </row>
  </sheetData>
  <mergeCells count="20">
    <mergeCell ref="A1:J1"/>
    <mergeCell ref="A2:J2"/>
    <mergeCell ref="B3:F3"/>
    <mergeCell ref="B4:C4"/>
    <mergeCell ref="E4:F4"/>
    <mergeCell ref="B5:C5"/>
    <mergeCell ref="D5:E5"/>
    <mergeCell ref="F5:G5"/>
    <mergeCell ref="B6:C6"/>
    <mergeCell ref="D6:E6"/>
    <mergeCell ref="F6:G6"/>
    <mergeCell ref="B7:F7"/>
    <mergeCell ref="G7:J7"/>
    <mergeCell ref="B8:F8"/>
    <mergeCell ref="G8:J8"/>
    <mergeCell ref="A21:J21"/>
    <mergeCell ref="A22:J22"/>
    <mergeCell ref="A5:A6"/>
    <mergeCell ref="A7:A8"/>
    <mergeCell ref="A9:A2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4.残疾人社会保障经费</vt:lpstr>
      <vt:lpstr>5.保障残疾人基本生活</vt:lpstr>
      <vt:lpstr>6.残疾人家庭无障碍设施改造项目</vt:lpstr>
      <vt:lpstr>7.残疾人教育项目</vt:lpstr>
      <vt:lpstr>8.残疾人培训及就业扶持项目</vt:lpstr>
      <vt:lpstr>9.残疾预防重点干预项目</vt:lpstr>
      <vt:lpstr>10.残疾人精准康复经费</vt:lpstr>
      <vt:lpstr>11.精神障碍患者服药及住院</vt:lpstr>
      <vt:lpstr>12.信访稳定及法治建设</vt:lpstr>
      <vt:lpstr>13.渝馨家园建设补助经费</vt:lpstr>
      <vt:lpstr>14.市残疾人游泳锦标赛和拉拉草联赛经费</vt:lpstr>
      <vt:lpstr>15.残疾人游泳基地补助经费</vt:lpstr>
      <vt:lpstr>16.节日走访慰问经费</vt:lpstr>
      <vt:lpstr>17.残疾人体育事业项目</vt:lpstr>
      <vt:lpstr>18.临聘支出经费</vt:lpstr>
      <vt:lpstr>19.市级文化示范点经费</vt:lpstr>
      <vt:lpstr>20.残疾人健身周活动经费</vt:lpstr>
      <vt:lpstr>21.第十一届残运会暨第八届特奥会奖经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灯晃</cp:lastModifiedBy>
  <dcterms:created xsi:type="dcterms:W3CDTF">2006-09-16T00:00:00Z</dcterms:created>
  <cp:lastPrinted>2023-07-19T03:00:00Z</cp:lastPrinted>
  <dcterms:modified xsi:type="dcterms:W3CDTF">2023-09-13T03:09:43Z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8273A9C1700343EBA7C11A6EA06E784F</vt:lpwstr>
  </property>
</Properties>
</file>