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 tabRatio="904"/>
  </bookViews>
  <sheets>
    <sheet name="13.关停水电站补偿费用" sheetId="16" r:id="rId1"/>
  </sheets>
  <calcPr calcId="144525"/>
</workbook>
</file>

<file path=xl/calcChain.xml><?xml version="1.0" encoding="utf-8"?>
<calcChain xmlns="http://schemas.openxmlformats.org/spreadsheetml/2006/main">
  <c r="I16" i="16" l="1"/>
  <c r="I15" i="16"/>
  <c r="I14" i="16"/>
  <c r="I13" i="16"/>
  <c r="I12" i="16"/>
  <c r="I11" i="16"/>
  <c r="I10" i="16"/>
  <c r="J6" i="16"/>
  <c r="H6" i="16"/>
  <c r="J3" i="16"/>
  <c r="H3" i="16"/>
</calcChain>
</file>

<file path=xl/sharedStrings.xml><?xml version="1.0" encoding="utf-8"?>
<sst xmlns="http://schemas.openxmlformats.org/spreadsheetml/2006/main" count="60" uniqueCount="52">
  <si>
    <t>附件1</t>
  </si>
  <si>
    <t>璧山区2022年度项目支出绩效自评表</t>
  </si>
  <si>
    <t>项目名称</t>
  </si>
  <si>
    <t>自评总分</t>
  </si>
  <si>
    <t>等级</t>
  </si>
  <si>
    <t>实施单位</t>
  </si>
  <si>
    <t>重庆市璧山区水利局</t>
  </si>
  <si>
    <t>主管部门</t>
  </si>
  <si>
    <t>填表人</t>
  </si>
  <si>
    <t>王用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</si>
  <si>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</si>
  <si>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</si>
  <si>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</si>
  <si>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</si>
  <si>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</si>
  <si>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</si>
  <si>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</si>
  <si>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</si>
  <si>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</si>
  <si>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</si>
  <si>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</si>
  <si>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</si>
  <si>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</si>
  <si>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</si>
  <si>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</si>
  <si>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</si>
  <si>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</si>
  <si>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</si>
  <si>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</si>
  <si>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</si>
  <si>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</si>
  <si>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≥</t>
  </si>
  <si>
    <t>%</t>
  </si>
  <si>
    <t>=</t>
  </si>
  <si>
    <t>万元</t>
  </si>
  <si>
    <t>≤</t>
  </si>
  <si>
    <t>年</t>
  </si>
  <si>
    <t>备注</t>
  </si>
  <si>
    <t>注：年末零结转资金不作为预算调整。</t>
  </si>
  <si>
    <t>项目完成及时率</t>
  </si>
  <si>
    <t>无</t>
  </si>
  <si>
    <t>项目验收合格率</t>
  </si>
  <si>
    <t>项目实施总成本</t>
  </si>
  <si>
    <t>关停水电站补偿费用</t>
  </si>
  <si>
    <t>通过对璧南河流域4座小水电停运三年，促进璧南河水质达标，促进河流生态环境稳定健康发展。</t>
  </si>
  <si>
    <t>对涉及璧南河流域4座小水电停运三年工作的相关单位进行补偿，促进璧南河水质达标，促进河流生态环境稳定健康发展。</t>
  </si>
  <si>
    <t>停运电站</t>
  </si>
  <si>
    <t>座</t>
  </si>
  <si>
    <t>促进璧南河生态环境稳定健康发展</t>
  </si>
  <si>
    <t>璧南河生态环境全年稳定健康发展</t>
  </si>
  <si>
    <t>项目实施持续年数</t>
  </si>
  <si>
    <t>璧南河流周边居（村）民满意度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</si>
</sst>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F16" sqref="F16"/>
    </sheetView>
  </sheetViews>
  <sheetFormatPr defaultColWidth="9" defaultRowHeight="13.5"/>
  <cols>
    <col min="1" max="1" width="12.625" style="1" customWidth="1"/>
    <col min="2" max="2" width="19.75" style="1" customWidth="1"/>
    <col min="3" max="3" width="9.875" style="1" customWidth="1"/>
    <col min="4" max="4" width="10.375" style="1" customWidth="1"/>
    <col min="5" max="5" width="10.125" style="1" customWidth="1"/>
    <col min="6" max="6" width="13.5" style="1" customWidth="1"/>
    <col min="7" max="7" width="16.75" style="1" customWidth="1"/>
    <col min="8" max="10" width="12.625" style="1" customWidth="1"/>
    <col min="11" max="11" width="24.125" style="1" customWidth="1"/>
    <col min="12" max="16384" width="9" style="1"/>
  </cols>
  <sheetData>
    <row r="1" spans="1:11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1" ht="7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26.1" customHeight="1">
      <c r="A3" s="2" t="s">
        <v>2</v>
      </c>
      <c r="B3" s="11" t="s">
        <v>43</v>
      </c>
      <c r="C3" s="12"/>
      <c r="D3" s="12"/>
      <c r="E3" s="12"/>
      <c r="F3" s="13"/>
      <c r="G3" s="2" t="s">
        <v>3</v>
      </c>
      <c r="H3" s="8">
        <f>J6+SUM(I10:I16)</f>
        <v>92.361499501495501</v>
      </c>
      <c r="I3" s="2" t="s">
        <v>4</v>
      </c>
      <c r="J3" s="2" t="str">
        <f>IF(H3&gt;=90,"优","良")</f>
        <v>优</v>
      </c>
      <c r="K3" s="5"/>
    </row>
    <row r="4" spans="1:11" ht="26.1" customHeight="1">
      <c r="A4" s="2" t="s">
        <v>5</v>
      </c>
      <c r="B4" s="11" t="s">
        <v>6</v>
      </c>
      <c r="C4" s="13"/>
      <c r="D4" s="2" t="s">
        <v>7</v>
      </c>
      <c r="E4" s="11" t="s">
        <v>6</v>
      </c>
      <c r="F4" s="13"/>
      <c r="G4" s="2" t="s">
        <v>8</v>
      </c>
      <c r="H4" s="2" t="s">
        <v>9</v>
      </c>
      <c r="I4" s="2" t="s">
        <v>10</v>
      </c>
      <c r="J4" s="2">
        <v>13883408298</v>
      </c>
    </row>
    <row r="5" spans="1:11" ht="26.1" customHeight="1">
      <c r="A5" s="16" t="s">
        <v>11</v>
      </c>
      <c r="B5" s="11" t="s">
        <v>12</v>
      </c>
      <c r="C5" s="13"/>
      <c r="D5" s="11" t="s">
        <v>13</v>
      </c>
      <c r="E5" s="13"/>
      <c r="F5" s="11" t="s">
        <v>14</v>
      </c>
      <c r="G5" s="13"/>
      <c r="H5" s="3" t="s">
        <v>15</v>
      </c>
      <c r="I5" s="3" t="s">
        <v>16</v>
      </c>
      <c r="J5" s="2" t="s">
        <v>17</v>
      </c>
    </row>
    <row r="6" spans="1:11" ht="57" customHeight="1">
      <c r="A6" s="17"/>
      <c r="B6" s="11">
        <v>1003000</v>
      </c>
      <c r="C6" s="13"/>
      <c r="D6" s="11"/>
      <c r="E6" s="13"/>
      <c r="F6" s="11">
        <v>236858.4</v>
      </c>
      <c r="G6" s="13"/>
      <c r="H6" s="8">
        <f>F6/B6*100</f>
        <v>23.614995014955099</v>
      </c>
      <c r="I6" s="7">
        <v>10</v>
      </c>
      <c r="J6" s="8">
        <f>H6*I6/100</f>
        <v>2.3614995014955098</v>
      </c>
    </row>
    <row r="7" spans="1:11" ht="26.1" customHeight="1">
      <c r="A7" s="18" t="s">
        <v>18</v>
      </c>
      <c r="B7" s="11" t="s">
        <v>19</v>
      </c>
      <c r="C7" s="12"/>
      <c r="D7" s="12"/>
      <c r="E7" s="12"/>
      <c r="F7" s="13"/>
      <c r="G7" s="11" t="s">
        <v>20</v>
      </c>
      <c r="H7" s="12"/>
      <c r="I7" s="12"/>
      <c r="J7" s="13"/>
    </row>
    <row r="8" spans="1:11" ht="117" customHeight="1">
      <c r="A8" s="18"/>
      <c r="B8" s="11" t="s">
        <v>44</v>
      </c>
      <c r="C8" s="12"/>
      <c r="D8" s="12"/>
      <c r="E8" s="12"/>
      <c r="F8" s="13"/>
      <c r="G8" s="11" t="s">
        <v>45</v>
      </c>
      <c r="H8" s="12"/>
      <c r="I8" s="12"/>
      <c r="J8" s="13"/>
    </row>
    <row r="9" spans="1:11" ht="31.5" customHeight="1">
      <c r="A9" s="18" t="s">
        <v>21</v>
      </c>
      <c r="B9" s="2" t="s">
        <v>22</v>
      </c>
      <c r="C9" s="2" t="s">
        <v>23</v>
      </c>
      <c r="D9" s="2" t="s">
        <v>24</v>
      </c>
      <c r="E9" s="4" t="s">
        <v>25</v>
      </c>
      <c r="F9" s="2" t="s">
        <v>26</v>
      </c>
      <c r="G9" s="2" t="s">
        <v>27</v>
      </c>
      <c r="H9" s="2" t="s">
        <v>28</v>
      </c>
      <c r="I9" s="2" t="s">
        <v>29</v>
      </c>
      <c r="J9" s="2" t="s">
        <v>30</v>
      </c>
    </row>
    <row r="10" spans="1:11" ht="26.1" customHeight="1">
      <c r="A10" s="18"/>
      <c r="B10" s="2" t="s">
        <v>46</v>
      </c>
      <c r="C10" s="2">
        <v>20</v>
      </c>
      <c r="D10" s="2" t="s">
        <v>47</v>
      </c>
      <c r="E10" s="2" t="s">
        <v>33</v>
      </c>
      <c r="F10" s="2">
        <v>4</v>
      </c>
      <c r="G10" s="2">
        <v>4</v>
      </c>
      <c r="H10" s="6">
        <v>100</v>
      </c>
      <c r="I10" s="2">
        <f>C10*H10/100</f>
        <v>20</v>
      </c>
      <c r="J10" s="2"/>
      <c r="K10" s="5"/>
    </row>
    <row r="11" spans="1:11" ht="26.1" customHeight="1">
      <c r="A11" s="18"/>
      <c r="B11" s="2" t="s">
        <v>41</v>
      </c>
      <c r="C11" s="2">
        <v>15</v>
      </c>
      <c r="D11" s="2" t="s">
        <v>32</v>
      </c>
      <c r="E11" s="2" t="s">
        <v>33</v>
      </c>
      <c r="F11" s="2">
        <v>100</v>
      </c>
      <c r="G11" s="2">
        <v>100</v>
      </c>
      <c r="H11" s="6">
        <v>100</v>
      </c>
      <c r="I11" s="2">
        <f t="shared" ref="I11:I16" si="0">C11*H11/100</f>
        <v>15</v>
      </c>
      <c r="J11" s="2"/>
    </row>
    <row r="12" spans="1:11" ht="26.1" customHeight="1">
      <c r="A12" s="18"/>
      <c r="B12" s="2" t="s">
        <v>42</v>
      </c>
      <c r="C12" s="2">
        <v>10</v>
      </c>
      <c r="D12" s="2" t="s">
        <v>34</v>
      </c>
      <c r="E12" s="2" t="s">
        <v>35</v>
      </c>
      <c r="F12" s="2">
        <v>100.3</v>
      </c>
      <c r="G12" s="2">
        <v>100.3</v>
      </c>
      <c r="H12" s="6">
        <v>100</v>
      </c>
      <c r="I12" s="2">
        <f t="shared" si="0"/>
        <v>10</v>
      </c>
      <c r="J12" s="2"/>
    </row>
    <row r="13" spans="1:11" ht="26.1" customHeight="1">
      <c r="A13" s="18"/>
      <c r="B13" s="2" t="s">
        <v>39</v>
      </c>
      <c r="C13" s="2">
        <v>15</v>
      </c>
      <c r="D13" s="2" t="s">
        <v>32</v>
      </c>
      <c r="E13" s="2" t="s">
        <v>33</v>
      </c>
      <c r="F13" s="2">
        <v>100</v>
      </c>
      <c r="G13" s="2">
        <v>100</v>
      </c>
      <c r="H13" s="6">
        <v>100</v>
      </c>
      <c r="I13" s="2">
        <f t="shared" si="0"/>
        <v>15</v>
      </c>
      <c r="J13" s="2"/>
    </row>
    <row r="14" spans="1:11" ht="47.1" customHeight="1">
      <c r="A14" s="18"/>
      <c r="B14" s="2" t="s">
        <v>48</v>
      </c>
      <c r="C14" s="2">
        <v>10</v>
      </c>
      <c r="D14" s="2" t="s">
        <v>40</v>
      </c>
      <c r="E14" s="2" t="s">
        <v>40</v>
      </c>
      <c r="F14" s="2" t="s">
        <v>49</v>
      </c>
      <c r="G14" s="2" t="s">
        <v>49</v>
      </c>
      <c r="H14" s="6">
        <v>100</v>
      </c>
      <c r="I14" s="2">
        <f t="shared" si="0"/>
        <v>10</v>
      </c>
      <c r="J14" s="2"/>
    </row>
    <row r="15" spans="1:11" ht="26.1" customHeight="1">
      <c r="A15" s="18"/>
      <c r="B15" s="2" t="s">
        <v>50</v>
      </c>
      <c r="C15" s="2">
        <v>10</v>
      </c>
      <c r="D15" s="2" t="s">
        <v>36</v>
      </c>
      <c r="E15" s="2" t="s">
        <v>31</v>
      </c>
      <c r="F15" s="2">
        <v>3</v>
      </c>
      <c r="G15" s="2">
        <v>3</v>
      </c>
      <c r="H15" s="6">
        <v>100</v>
      </c>
      <c r="I15" s="2">
        <f t="shared" si="0"/>
        <v>10</v>
      </c>
      <c r="J15" s="2"/>
    </row>
    <row r="16" spans="1:11" ht="54" customHeight="1">
      <c r="A16" s="18"/>
      <c r="B16" s="2" t="s">
        <v>51</v>
      </c>
      <c r="C16" s="2">
        <v>10</v>
      </c>
      <c r="D16" s="2" t="s">
        <v>32</v>
      </c>
      <c r="E16" s="2" t="s">
        <v>31</v>
      </c>
      <c r="F16" s="2">
        <v>90</v>
      </c>
      <c r="G16" s="2">
        <v>95</v>
      </c>
      <c r="H16" s="6">
        <v>100</v>
      </c>
      <c r="I16" s="2">
        <f t="shared" si="0"/>
        <v>10</v>
      </c>
      <c r="J16" s="2"/>
    </row>
    <row r="17" spans="1:10" ht="26.1" customHeight="1">
      <c r="A17" s="14" t="s">
        <v>37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6.1" customHeight="1">
      <c r="A18" s="15" t="s">
        <v>38</v>
      </c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20">
    <mergeCell ref="A18:J18"/>
    <mergeCell ref="A5:A6"/>
    <mergeCell ref="A7:A8"/>
    <mergeCell ref="A9:A16"/>
    <mergeCell ref="B7:F7"/>
    <mergeCell ref="G7:J7"/>
    <mergeCell ref="B8:F8"/>
    <mergeCell ref="G8:J8"/>
    <mergeCell ref="A17:J17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5" type="noConversion"/>
  <pageMargins left="0.75" right="0.75" top="1" bottom="1" header="0.5" footer="0.5"/>
  <pageSetup paperSize="9" scale="6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13.关停水电站补偿费用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2023-02-20T01:14:00Z</cp:lastPrinted>
  <dcterms:created xsi:type="dcterms:W3CDTF">2006-09-16T00:00:00Z</dcterms:created>
  <dcterms:modified xsi:type="dcterms:W3CDTF">2023-09-22T07:19:50Z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ICV">
    <vt:lpwstr>52CC873EDBD0442C873A31BD32BE56E4</vt:lpwstr>
  </property>
</Properties>
</file>