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6" activeTab="6"/>
  </bookViews>
  <sheets>
    <sheet name="临时工劳保、服装及福利" sheetId="1" r:id="rId1"/>
    <sheet name="法律顾问费" sheetId="2" r:id="rId2"/>
    <sheet name="临时工工资及保险费用" sheetId="3" r:id="rId3"/>
    <sheet name="新改建公厕及收集站、劳动者港湾项目" sheetId="4" r:id="rId4"/>
    <sheet name="机动车燃油费、维护及保险费" sheetId="5" r:id="rId5"/>
    <sheet name="环卫人员业务培训" sheetId="6" r:id="rId6"/>
    <sheet name="环卫设施设备的购置" sheetId="7" r:id="rId7"/>
    <sheet name="环卫日常维护管理费" sheetId="8" r:id="rId8"/>
    <sheet name="应急、防疫物资" sheetId="9" r:id="rId9"/>
    <sheet name="调整安排城市环境卫生管理经费（高新区体制结算）" sheetId="10" r:id="rId10"/>
    <sheet name="调整安排城市环境卫生管理经费（现代服务业发展区管委会体制结算）" sheetId="11" r:id="rId11"/>
    <sheet name="路灯特种高空作业车辆购置" sheetId="12" r:id="rId12"/>
  </sheets>
  <definedNames>
    <definedName name="_xlnm._FilterDatabase" localSheetId="6" hidden="1">环卫设施设备的购置!$A$9:$J$20</definedName>
  </definedNames>
  <calcPr calcId="144525"/>
</workbook>
</file>

<file path=xl/sharedStrings.xml><?xml version="1.0" encoding="utf-8"?>
<sst xmlns="http://schemas.openxmlformats.org/spreadsheetml/2006/main" count="771" uniqueCount="177">
  <si>
    <t>附件1</t>
  </si>
  <si>
    <t>璧山区2022年度项目支出绩效自评表</t>
  </si>
  <si>
    <t>项目名称</t>
  </si>
  <si>
    <t>临时工劳保、服装及福利</t>
  </si>
  <si>
    <t>自评总分</t>
  </si>
  <si>
    <t>等级</t>
  </si>
  <si>
    <t>优</t>
  </si>
  <si>
    <t>实施单位</t>
  </si>
  <si>
    <t>重庆市璧山区环境卫生管理所</t>
  </si>
  <si>
    <t>主管部门</t>
  </si>
  <si>
    <t>重庆市璧山区城市管理局</t>
  </si>
  <si>
    <t>填表人</t>
  </si>
  <si>
    <t>张婷婷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</si>
  <si>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</si>
  <si>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</si>
  <si>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</si>
  <si>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</si>
  <si>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</si>
  <si>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</si>
  <si>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</si>
  <si>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</si>
  <si>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</si>
  <si>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</si>
  <si>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</si>
  <si>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加强劳动保护、改善劳动条件、提高环卫工人的职业荣誉感、工作成就感、提高环卫工人的待遇，是环卫工作有序开展、统一环卫服装，减少环卫工人安全事故</t>
  </si>
  <si>
    <t>加强了劳动保护、改善了劳动条件、提高了环卫工人的职业荣誉感、工作成就感、为环卫工人劳保发放数量2490套，提高了环卫工人的待遇，有序开展环卫工作、减少了环卫工人安全事故，劳动活动签订率100%。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</si>
  <si>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</si>
  <si>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</si>
  <si>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</si>
  <si>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</si>
  <si>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</si>
  <si>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</si>
  <si>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</si>
  <si>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</si>
  <si>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</si>
  <si>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</si>
  <si>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劳动活动签订率</t>
  </si>
  <si>
    <t>%</t>
  </si>
  <si>
    <t>＝</t>
  </si>
  <si>
    <t>环卫工人劳保发放数量</t>
  </si>
  <si>
    <t>份</t>
  </si>
  <si>
    <t>≤</t>
  </si>
  <si>
    <t>环卫工作服发放数量</t>
  </si>
  <si>
    <t>套</t>
  </si>
  <si>
    <t>环卫工人劳保发放及时率</t>
  </si>
  <si>
    <t>≥</t>
  </si>
  <si>
    <t>本项目实施成本</t>
  </si>
  <si>
    <t>万元</t>
  </si>
  <si>
    <t>城区环境卫生合格</t>
  </si>
  <si>
    <t>无</t>
  </si>
  <si>
    <t>合格</t>
  </si>
  <si>
    <t>环卫工人满意度</t>
  </si>
  <si>
    <t>备注</t>
  </si>
  <si>
    <t>注：年末零结转资金不作为预算调整。</t>
  </si>
  <si>
    <t>法律顾问费</t>
  </si>
  <si>
    <t>预防临聘人员工伤伤残纠纷， 规避风险，维护权益，避免不必要的财政支出依法争取相关的权益</t>
  </si>
  <si>
    <t>预防了临聘人员工伤伤残纠纷， 规避了风险，案件完成率100%，保障了职工的合法权益，避免不必要的财政支出，依法争取相关的权益，环卫职工维权满意度较高。</t>
  </si>
  <si>
    <t>项目实施总成本</t>
  </si>
  <si>
    <t>万元/年</t>
  </si>
  <si>
    <t>案件咨询率</t>
  </si>
  <si>
    <t>=</t>
  </si>
  <si>
    <t>保障职工合法权益</t>
  </si>
  <si>
    <t>得到保障</t>
  </si>
  <si>
    <t>案件完成率</t>
  </si>
  <si>
    <t>环卫职工维权满意度</t>
  </si>
  <si>
    <t>临时工工资及保险费用</t>
  </si>
  <si>
    <t>使环卫工作有序开展，确保我区城市环境卫生质量，保证在2022年12月前完成本项目</t>
  </si>
  <si>
    <t>在2022年12月前完成了2490位临时工工资及保险费用支付，有序开展了环卫工作，工作完成率100%，保障环卫工作正常运行，提高了城市市容市貌，确保了我区城市环境卫生质量。</t>
  </si>
  <si>
    <t>临工人数</t>
  </si>
  <si>
    <t>人</t>
  </si>
  <si>
    <t>临工参加保险率</t>
  </si>
  <si>
    <t>工作完成率</t>
  </si>
  <si>
    <t>保障环卫工作正常运行</t>
  </si>
  <si>
    <t>正常运行</t>
  </si>
  <si>
    <t>临工工资发放完成率</t>
  </si>
  <si>
    <t>城市市容市貌</t>
  </si>
  <si>
    <t>有效改善</t>
  </si>
  <si>
    <t>得到改善</t>
  </si>
  <si>
    <t>新改建公厕及收集站、劳动者港湾项目</t>
  </si>
  <si>
    <t>良</t>
  </si>
  <si>
    <t>服务市民、完善周边配套设施，提升公共服务水平。</t>
  </si>
  <si>
    <t>服务了市民，新建标准化公厕5座和垃圾收集站3座、改建公厕5座，新建劳动者港湾7个，其余3个待新建公厕竣工后配套增设。完善了周边配套设施，包括新建和改建公厕并且新建劳动者港湾3座。提升了公共服务水平，保障了城市容貌干净整洁，提升了环境卫生质量，城市整体精神文明得到了提高。</t>
  </si>
  <si>
    <t>新建标准化公厕</t>
  </si>
  <si>
    <t>座（处）</t>
  </si>
  <si>
    <t>新建垃圾收集站</t>
  </si>
  <si>
    <t>工程验收合格率</t>
  </si>
  <si>
    <t>新建劳动者港湾</t>
  </si>
  <si>
    <t>偏差原因：2022年度受疫情影响，部分新建公厕建设滞后，影响了劳动者港湾配套增设进度。
改进措施：其余3个待2023年新建公厕竣工后及时配套增设。</t>
  </si>
  <si>
    <t>项目完成及时率</t>
  </si>
  <si>
    <t>项目实施成本</t>
  </si>
  <si>
    <t>城市整体精神文明</t>
  </si>
  <si>
    <t>得到提升</t>
  </si>
  <si>
    <t>有所提升</t>
  </si>
  <si>
    <t>环境卫生质量</t>
  </si>
  <si>
    <t>城市容貌干净整洁</t>
  </si>
  <si>
    <t>市民群众满意度</t>
  </si>
  <si>
    <t>机动车燃油费、维护及保险费</t>
  </si>
  <si>
    <t>根据本单位的职能职责和工作需要，更好的管理环卫作业车辆，保障环卫作业车辆正常运行，达到城市环境干净、整洁的效果，提升全区市容市貌</t>
  </si>
  <si>
    <t>2022年更好的管理了环卫作业车辆，通过对环卫车辆进行保养，提高了车辆安全系数，保障驾驶安全保障了环卫作业车辆正常运行，达到城市环境干净、整洁的效果，提升全区市容市貌，工作人员满意度较高。</t>
  </si>
  <si>
    <t>驾驶人员培训合格率</t>
  </si>
  <si>
    <t>车辆油卡管理</t>
  </si>
  <si>
    <t>张</t>
  </si>
  <si>
    <t>车辆维修及时率</t>
  </si>
  <si>
    <t>环卫车辆保养次数</t>
  </si>
  <si>
    <t>次/年</t>
  </si>
  <si>
    <t>保障车辆安全性能</t>
  </si>
  <si>
    <t>发生重大交通事故</t>
  </si>
  <si>
    <t>件</t>
  </si>
  <si>
    <t>工作人员满意度</t>
  </si>
  <si>
    <t>环卫人员业务培训</t>
  </si>
  <si>
    <t>完成业务培训，提高作业人员综合业务素质。</t>
  </si>
  <si>
    <t>完成了业务培训，开展了业务培训通过率，提高作业人员综合业务素质，业务人员满意度较高。</t>
  </si>
  <si>
    <t>项目完成率</t>
  </si>
  <si>
    <t>市级河道安全培训次敉</t>
  </si>
  <si>
    <t>垃圾处理培训次数</t>
  </si>
  <si>
    <t>业务培训通过率</t>
  </si>
  <si>
    <t>粪便处理设施安全监测培训次数</t>
  </si>
  <si>
    <t>业务人员素质</t>
  </si>
  <si>
    <t>业务人员满意度</t>
  </si>
  <si>
    <t>环卫设施设备的购置</t>
  </si>
  <si>
    <t>完善和巩固创卫成果，完善城区基础设施建设，提升公共服务水平。</t>
  </si>
  <si>
    <t>完善并巩固了创卫成果，环境卫生质量合格，同时完善城区基础设施建设，购买了环卫作业车辆数量11辆、高空作业车1辆，果皮箱数量500个、垃圾桶数量1000个，并且提升公共服务水平，使得城市市容市貌焕然一新，市民群众满意度较高。</t>
  </si>
  <si>
    <t>购环卫作业车辆数量</t>
  </si>
  <si>
    <t>辆</t>
  </si>
  <si>
    <t>工作完成及时率</t>
  </si>
  <si>
    <t>,</t>
  </si>
  <si>
    <t>购果皮箱数量</t>
  </si>
  <si>
    <t>个</t>
  </si>
  <si>
    <t>购垃圾桶数量</t>
  </si>
  <si>
    <t>验收合格率</t>
  </si>
  <si>
    <t>环卫日常维护管理费</t>
  </si>
  <si>
    <t>为了城区环境卫生，保证环卫工作的正常运行，切身关怀环卫工人，热爱本职工作，提升环卫工人荣誉感。</t>
  </si>
  <si>
    <t>保证了环卫工作的正常运行，使得城区环境卫生、城市市容市貌都有所提高，3月、6月、9月安排清掏公司组织清掏直管公厕化粪池21453余立方，疏通管道长度28208米。市民群众满意度较高，切身关怀环卫工人，工作积极性高，提升环卫工人荣誉感。</t>
  </si>
  <si>
    <t>工作达标率</t>
  </si>
  <si>
    <t>公厕化粪池清掏次数</t>
  </si>
  <si>
    <t>公厕化粪池清掏量</t>
  </si>
  <si>
    <t>立方</t>
  </si>
  <si>
    <t>疏通管道长度</t>
  </si>
  <si>
    <t>米</t>
  </si>
  <si>
    <t>提高城区环境卫生</t>
  </si>
  <si>
    <t>环境卫生合格</t>
  </si>
  <si>
    <t>应急、防疫物资</t>
  </si>
  <si>
    <t>完成相关应急、防疫物资采购，有效应对突发事故发生</t>
  </si>
  <si>
    <t>完成相关应急设备如消毒酒精、口罩和雨鞋、雨衣、安全头盔、反光背心、救生衣、防毒面具、灭火器、铁锹、铲子、84消毒液等采购，准备充分的数量以备不时之需，通过对防疫物资采购，有效的应对突发事故发生，保障了人民生命财产安全。</t>
  </si>
  <si>
    <t>消毒酒精</t>
  </si>
  <si>
    <t>斤</t>
  </si>
  <si>
    <t>总投入成本</t>
  </si>
  <si>
    <t>人民生命财产安全</t>
  </si>
  <si>
    <t>口罩</t>
  </si>
  <si>
    <t>万个</t>
  </si>
  <si>
    <t>采购物资合格率</t>
  </si>
  <si>
    <t>雨鞋、雨衣、安全头盔、反光背心、救生衣、防毒面具、灭火器、铁锹、铲子等</t>
  </si>
  <si>
    <t>84消毒液</t>
  </si>
  <si>
    <t>调整安排城市环境卫生管理经费（高新区体制结算）</t>
  </si>
  <si>
    <t>该项目通过整改和调整环境卫生管理经费，以此达到爱护环境卫生，更好实施垃圾分类，提高人们爱护环境的意识。</t>
  </si>
  <si>
    <t>通过实施环境卫生管理，保证了环卫工作的正常运行，使得城区环境卫生、城市市容市貌都有所提高。</t>
  </si>
  <si>
    <t>调整安排城市环境卫生管理经费（现代服务业发展区管委会体制结算）</t>
  </si>
  <si>
    <t>提高辖区内市容市貌，提高人们的生活环境，增强爱护环境卫生意识。</t>
  </si>
  <si>
    <t>提高了市容市貌，垃圾清运率达标提高，达到了辖区内卫生无死角，人们的生活环境提高，增强了群众爱护环境卫生意识。</t>
  </si>
  <si>
    <t>道路清扫、洒水降尘</t>
  </si>
  <si>
    <t>辖区内卫生无死角</t>
  </si>
  <si>
    <t>垃圾清运率</t>
  </si>
  <si>
    <t>城区环境卫生合格率</t>
  </si>
  <si>
    <t>提高辖区卫生环境</t>
  </si>
  <si>
    <t>提高</t>
  </si>
  <si>
    <t>群众满意度</t>
  </si>
  <si>
    <t>路灯特种高空作业车辆购置</t>
  </si>
  <si>
    <t>为了保障路灯的正常使用，使路灯能够得到及时维修。</t>
  </si>
  <si>
    <t>通过采购特种高空作业车辆，保障了路灯的正常使用，使路灯能够得到及时维修，照明情况良好，群众满意度100%。</t>
  </si>
  <si>
    <t>验收合格</t>
  </si>
  <si>
    <t>使用年限</t>
  </si>
  <si>
    <t>年</t>
  </si>
  <si>
    <t>保障路灯正常使用</t>
  </si>
  <si>
    <t>正常使用</t>
  </si>
  <si>
    <t>路灯维修及时</t>
  </si>
  <si>
    <t>及时</t>
  </si>
  <si>
    <t>使用人员满意度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</si>
</sst>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6"/>
      <name val="仿宋"/>
      <charset val="134"/>
    </font>
    <font>
      <b/>
      <sz val="16"/>
      <name val="仿宋"/>
      <charset val="134"/>
    </font>
    <font>
      <sz val="12"/>
      <name val="仿宋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7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selection activeCell="G26" sqref="G26"/>
    </sheetView>
  </sheetViews>
  <sheetFormatPr defaultColWidth="9" defaultRowHeight="13.5"/>
  <cols>
    <col min="1" max="1" width="12.625" customWidth="1"/>
    <col min="2" max="2" width="23.5" customWidth="1"/>
    <col min="3" max="3" width="9.875" customWidth="1"/>
    <col min="4" max="4" width="10.375" customWidth="1"/>
    <col min="5" max="5" width="10.125" customWidth="1"/>
    <col min="6" max="6" width="16.875" customWidth="1"/>
    <col min="7" max="7" width="13.375" customWidth="1"/>
    <col min="8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4" customHeight="1" spans="1:10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16">
        <f>SUM(I10:GI16)+J6</f>
        <v>98.172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10</v>
      </c>
      <c r="F4" s="6"/>
      <c r="G4" s="3" t="s">
        <v>11</v>
      </c>
      <c r="H4" s="3" t="s">
        <v>12</v>
      </c>
      <c r="I4" s="3" t="s">
        <v>13</v>
      </c>
      <c r="J4" s="3">
        <v>41422397</v>
      </c>
    </row>
    <row r="5" ht="33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8" customHeight="1" spans="1:10">
      <c r="A6" s="10"/>
      <c r="B6" s="4">
        <v>5468610</v>
      </c>
      <c r="C6" s="6"/>
      <c r="D6" s="4">
        <v>6617685.2</v>
      </c>
      <c r="E6" s="6"/>
      <c r="F6" s="4">
        <v>5407875.2</v>
      </c>
      <c r="G6" s="6"/>
      <c r="H6" s="37">
        <v>0.8172</v>
      </c>
      <c r="I6" s="22">
        <v>10</v>
      </c>
      <c r="J6" s="3">
        <f>H6*I6</f>
        <v>8.172</v>
      </c>
    </row>
    <row r="7" ht="26.1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75" customHeight="1" spans="1:10">
      <c r="A8" s="3"/>
      <c r="B8" s="4" t="s">
        <v>24</v>
      </c>
      <c r="C8" s="5"/>
      <c r="D8" s="5"/>
      <c r="E8" s="5"/>
      <c r="F8" s="6"/>
      <c r="G8" s="4" t="s">
        <v>25</v>
      </c>
      <c r="H8" s="5"/>
      <c r="I8" s="5"/>
      <c r="J8" s="6"/>
    </row>
    <row r="9" ht="39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17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5" customHeight="1" spans="1:10">
      <c r="A10" s="3"/>
      <c r="B10" s="18" t="s">
        <v>36</v>
      </c>
      <c r="C10" s="12">
        <v>20</v>
      </c>
      <c r="D10" s="19" t="s">
        <v>37</v>
      </c>
      <c r="E10" s="19" t="s">
        <v>38</v>
      </c>
      <c r="F10" s="20">
        <v>100</v>
      </c>
      <c r="G10" s="3">
        <v>100</v>
      </c>
      <c r="H10" s="3">
        <v>100</v>
      </c>
      <c r="I10" s="3">
        <f>H10*C10/100</f>
        <v>20</v>
      </c>
      <c r="J10" s="3"/>
    </row>
    <row r="11" ht="25" customHeight="1" spans="1:10">
      <c r="A11" s="3"/>
      <c r="B11" s="18" t="s">
        <v>39</v>
      </c>
      <c r="C11" s="12">
        <v>10</v>
      </c>
      <c r="D11" s="19" t="s">
        <v>40</v>
      </c>
      <c r="E11" s="19" t="s">
        <v>41</v>
      </c>
      <c r="F11" s="20">
        <v>2490</v>
      </c>
      <c r="G11" s="20">
        <v>2490</v>
      </c>
      <c r="H11" s="3">
        <v>100</v>
      </c>
      <c r="I11" s="3">
        <f t="shared" ref="I11:I16" si="0">H11*C11/100</f>
        <v>10</v>
      </c>
      <c r="J11" s="3"/>
    </row>
    <row r="12" ht="25" customHeight="1" spans="1:10">
      <c r="A12" s="3"/>
      <c r="B12" s="18" t="s">
        <v>42</v>
      </c>
      <c r="C12" s="12">
        <v>10</v>
      </c>
      <c r="D12" s="19" t="s">
        <v>43</v>
      </c>
      <c r="E12" s="19" t="s">
        <v>41</v>
      </c>
      <c r="F12" s="20">
        <v>2490</v>
      </c>
      <c r="G12" s="20">
        <v>2490</v>
      </c>
      <c r="H12" s="3">
        <v>100</v>
      </c>
      <c r="I12" s="3">
        <f t="shared" si="0"/>
        <v>10</v>
      </c>
      <c r="J12" s="3"/>
    </row>
    <row r="13" ht="25" customHeight="1" spans="1:10">
      <c r="A13" s="3"/>
      <c r="B13" s="18" t="s">
        <v>44</v>
      </c>
      <c r="C13" s="12">
        <v>10</v>
      </c>
      <c r="D13" s="19" t="s">
        <v>37</v>
      </c>
      <c r="E13" s="19" t="s">
        <v>45</v>
      </c>
      <c r="F13" s="20">
        <v>95</v>
      </c>
      <c r="G13" s="3">
        <v>100</v>
      </c>
      <c r="H13" s="3">
        <v>100</v>
      </c>
      <c r="I13" s="3">
        <f t="shared" si="0"/>
        <v>10</v>
      </c>
      <c r="J13" s="3"/>
    </row>
    <row r="14" ht="25" customHeight="1" spans="1:10">
      <c r="A14" s="3"/>
      <c r="B14" s="18" t="s">
        <v>46</v>
      </c>
      <c r="C14" s="12">
        <v>10</v>
      </c>
      <c r="D14" s="19" t="s">
        <v>47</v>
      </c>
      <c r="E14" s="19" t="s">
        <v>41</v>
      </c>
      <c r="F14" s="34">
        <v>611.30852</v>
      </c>
      <c r="G14" s="34">
        <v>611.30852</v>
      </c>
      <c r="H14" s="3">
        <v>100</v>
      </c>
      <c r="I14" s="32">
        <f t="shared" si="0"/>
        <v>10</v>
      </c>
      <c r="J14" s="3"/>
    </row>
    <row r="15" ht="25" customHeight="1" spans="1:10">
      <c r="A15" s="3"/>
      <c r="B15" s="18" t="s">
        <v>48</v>
      </c>
      <c r="C15" s="12">
        <v>20</v>
      </c>
      <c r="D15" s="19" t="s">
        <v>49</v>
      </c>
      <c r="E15" s="19" t="s">
        <v>49</v>
      </c>
      <c r="F15" s="19" t="s">
        <v>50</v>
      </c>
      <c r="G15" s="3" t="s">
        <v>50</v>
      </c>
      <c r="H15" s="3">
        <v>100</v>
      </c>
      <c r="I15" s="3">
        <f t="shared" si="0"/>
        <v>20</v>
      </c>
      <c r="J15" s="3"/>
    </row>
    <row r="16" ht="25" customHeight="1" spans="1:10">
      <c r="A16" s="3"/>
      <c r="B16" s="3" t="s">
        <v>51</v>
      </c>
      <c r="C16" s="3">
        <v>10</v>
      </c>
      <c r="D16" s="19" t="s">
        <v>37</v>
      </c>
      <c r="E16" s="19" t="s">
        <v>45</v>
      </c>
      <c r="F16" s="19">
        <v>90</v>
      </c>
      <c r="G16" s="3">
        <v>95</v>
      </c>
      <c r="H16" s="3">
        <v>100</v>
      </c>
      <c r="I16" s="3">
        <f t="shared" si="0"/>
        <v>10</v>
      </c>
      <c r="J16" s="3"/>
    </row>
    <row r="17" ht="26.1" customHeight="1" spans="1:10">
      <c r="A17" s="13" t="s">
        <v>52</v>
      </c>
      <c r="B17" s="13"/>
      <c r="C17" s="13"/>
      <c r="D17" s="13"/>
      <c r="E17" s="13"/>
      <c r="F17" s="13"/>
      <c r="G17" s="13"/>
      <c r="H17" s="13"/>
      <c r="I17" s="13"/>
      <c r="J17" s="13"/>
    </row>
    <row r="18" ht="26.1" customHeight="1" spans="1:10">
      <c r="A18" s="14" t="s">
        <v>53</v>
      </c>
      <c r="B18" s="14"/>
      <c r="C18" s="14"/>
      <c r="D18" s="14"/>
      <c r="E18" s="14"/>
      <c r="F18" s="14"/>
      <c r="G18" s="14"/>
      <c r="H18" s="14"/>
      <c r="I18" s="14"/>
      <c r="J18" s="14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7:J17"/>
    <mergeCell ref="A18:J18"/>
    <mergeCell ref="A5:A6"/>
    <mergeCell ref="A7:A8"/>
    <mergeCell ref="A9:A16"/>
  </mergeCells>
  <pageMargins left="0.699305555555556" right="0.699305555555556" top="0.75" bottom="0.75" header="0.3" footer="0.3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D17" sqref="D17"/>
    </sheetView>
  </sheetViews>
  <sheetFormatPr defaultColWidth="9" defaultRowHeight="13.5"/>
  <cols>
    <col min="1" max="1" width="14.125" customWidth="1"/>
    <col min="2" max="2" width="17.5" customWidth="1"/>
    <col min="3" max="3" width="9.875" customWidth="1"/>
    <col min="4" max="4" width="11.75" customWidth="1"/>
    <col min="5" max="5" width="10.625" customWidth="1"/>
    <col min="6" max="6" width="13.25" customWidth="1"/>
    <col min="7" max="7" width="13.875" customWidth="1"/>
    <col min="8" max="8" width="13.75" customWidth="1"/>
    <col min="9" max="9" width="14.125" customWidth="1"/>
    <col min="10" max="10" width="12.37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8" customHeight="1" spans="1:10">
      <c r="A3" s="3" t="s">
        <v>2</v>
      </c>
      <c r="B3" s="4" t="s">
        <v>153</v>
      </c>
      <c r="C3" s="5"/>
      <c r="D3" s="5"/>
      <c r="E3" s="5"/>
      <c r="F3" s="6"/>
      <c r="G3" s="3" t="s">
        <v>4</v>
      </c>
      <c r="H3" s="3">
        <f>J6+SUM(I10:I14)</f>
        <v>100</v>
      </c>
      <c r="I3" s="3" t="s">
        <v>5</v>
      </c>
      <c r="J3" s="3" t="s">
        <v>6</v>
      </c>
    </row>
    <row r="4" ht="31" customHeight="1" spans="1:10">
      <c r="A4" s="3" t="s">
        <v>7</v>
      </c>
      <c r="B4" s="4" t="s">
        <v>8</v>
      </c>
      <c r="C4" s="6"/>
      <c r="D4" s="3" t="s">
        <v>9</v>
      </c>
      <c r="E4" s="4" t="s">
        <v>10</v>
      </c>
      <c r="F4" s="6"/>
      <c r="G4" s="3" t="s">
        <v>11</v>
      </c>
      <c r="H4" s="3" t="s">
        <v>12</v>
      </c>
      <c r="I4" s="3" t="s">
        <v>13</v>
      </c>
      <c r="J4" s="3">
        <v>41422397</v>
      </c>
    </row>
    <row r="5" ht="29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3" customHeight="1" spans="1:10">
      <c r="A6" s="10"/>
      <c r="B6" s="4"/>
      <c r="C6" s="6"/>
      <c r="D6" s="4">
        <v>200000</v>
      </c>
      <c r="E6" s="6"/>
      <c r="F6" s="4">
        <v>200000</v>
      </c>
      <c r="G6" s="6"/>
      <c r="H6" s="3">
        <v>100</v>
      </c>
      <c r="I6" s="15">
        <v>10</v>
      </c>
      <c r="J6" s="3">
        <v>10</v>
      </c>
    </row>
    <row r="7" ht="30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54" customHeight="1" spans="1:10">
      <c r="A8" s="3"/>
      <c r="B8" s="4" t="s">
        <v>154</v>
      </c>
      <c r="C8" s="5"/>
      <c r="D8" s="5"/>
      <c r="E8" s="5"/>
      <c r="F8" s="6"/>
      <c r="G8" s="4" t="s">
        <v>155</v>
      </c>
      <c r="H8" s="5"/>
      <c r="I8" s="5"/>
      <c r="J8" s="6"/>
    </row>
    <row r="9" ht="42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17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5" customHeight="1" spans="1:10">
      <c r="A10" s="3"/>
      <c r="B10" s="3" t="s">
        <v>133</v>
      </c>
      <c r="C10" s="20">
        <v>25</v>
      </c>
      <c r="D10" s="19" t="s">
        <v>37</v>
      </c>
      <c r="E10" s="19" t="s">
        <v>45</v>
      </c>
      <c r="F10" s="20">
        <v>90</v>
      </c>
      <c r="G10" s="3">
        <v>100</v>
      </c>
      <c r="H10" s="3">
        <v>100</v>
      </c>
      <c r="I10" s="20">
        <v>25</v>
      </c>
      <c r="J10" s="3"/>
    </row>
    <row r="11" ht="25" customHeight="1" spans="1:10">
      <c r="A11" s="3"/>
      <c r="B11" s="3" t="s">
        <v>124</v>
      </c>
      <c r="C11" s="20">
        <v>25</v>
      </c>
      <c r="D11" s="19" t="s">
        <v>37</v>
      </c>
      <c r="E11" s="19" t="s">
        <v>45</v>
      </c>
      <c r="F11" s="20">
        <v>90</v>
      </c>
      <c r="G11" s="3">
        <v>100</v>
      </c>
      <c r="H11" s="3">
        <v>100</v>
      </c>
      <c r="I11" s="20">
        <v>25</v>
      </c>
      <c r="J11" s="3"/>
    </row>
    <row r="12" ht="23" customHeight="1" spans="1:10">
      <c r="A12" s="3"/>
      <c r="B12" s="3" t="s">
        <v>139</v>
      </c>
      <c r="C12" s="20">
        <v>15</v>
      </c>
      <c r="D12" s="19" t="s">
        <v>49</v>
      </c>
      <c r="E12" s="19" t="s">
        <v>49</v>
      </c>
      <c r="F12" s="19" t="s">
        <v>140</v>
      </c>
      <c r="G12" s="3" t="s">
        <v>140</v>
      </c>
      <c r="H12" s="3">
        <v>100</v>
      </c>
      <c r="I12" s="20">
        <v>15</v>
      </c>
      <c r="J12" s="3"/>
    </row>
    <row r="13" ht="24" customHeight="1" spans="1:10">
      <c r="A13" s="3"/>
      <c r="B13" s="3" t="s">
        <v>75</v>
      </c>
      <c r="C13" s="20">
        <v>15</v>
      </c>
      <c r="D13" s="19" t="s">
        <v>49</v>
      </c>
      <c r="E13" s="19" t="s">
        <v>49</v>
      </c>
      <c r="F13" s="19" t="s">
        <v>76</v>
      </c>
      <c r="G13" s="19" t="s">
        <v>77</v>
      </c>
      <c r="H13" s="3">
        <v>100</v>
      </c>
      <c r="I13" s="20">
        <v>15</v>
      </c>
      <c r="J13" s="3"/>
    </row>
    <row r="14" ht="20" customHeight="1" spans="1:10">
      <c r="A14" s="3"/>
      <c r="B14" s="3" t="s">
        <v>95</v>
      </c>
      <c r="C14" s="20">
        <v>10</v>
      </c>
      <c r="D14" s="19" t="s">
        <v>37</v>
      </c>
      <c r="E14" s="19" t="s">
        <v>45</v>
      </c>
      <c r="F14" s="20">
        <v>90</v>
      </c>
      <c r="G14" s="3">
        <v>95</v>
      </c>
      <c r="H14" s="3">
        <v>100</v>
      </c>
      <c r="I14" s="20">
        <v>10</v>
      </c>
      <c r="J14" s="3"/>
    </row>
    <row r="15" ht="18" customHeight="1" spans="1:10">
      <c r="A15" s="13" t="s">
        <v>52</v>
      </c>
      <c r="B15" s="13"/>
      <c r="C15" s="13"/>
      <c r="D15" s="13"/>
      <c r="E15" s="13"/>
      <c r="F15" s="13"/>
      <c r="G15" s="13"/>
      <c r="H15" s="13"/>
      <c r="I15" s="13"/>
      <c r="J15" s="13"/>
    </row>
    <row r="16" ht="14.25" spans="1:10">
      <c r="A16" s="14" t="s">
        <v>53</v>
      </c>
      <c r="B16" s="14"/>
      <c r="C16" s="14"/>
      <c r="D16" s="14"/>
      <c r="E16" s="14"/>
      <c r="F16" s="14"/>
      <c r="G16" s="14"/>
      <c r="H16" s="14"/>
      <c r="I16" s="14"/>
      <c r="J16" s="14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5:J15"/>
    <mergeCell ref="A16:J16"/>
    <mergeCell ref="A5:A6"/>
    <mergeCell ref="A7:A8"/>
    <mergeCell ref="A9:A14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opLeftCell="A4" workbookViewId="0">
      <selection activeCell="B3" sqref="B3:F3"/>
    </sheetView>
  </sheetViews>
  <sheetFormatPr defaultColWidth="9" defaultRowHeight="13.5"/>
  <cols>
    <col min="1" max="1" width="13" customWidth="1"/>
    <col min="2" max="2" width="18" customWidth="1"/>
    <col min="3" max="3" width="14.875" customWidth="1"/>
    <col min="4" max="4" width="15.125" customWidth="1"/>
    <col min="5" max="5" width="14.875" customWidth="1"/>
    <col min="6" max="6" width="11.125" customWidth="1"/>
    <col min="7" max="7" width="11.875" customWidth="1"/>
    <col min="8" max="8" width="10.375"/>
    <col min="9" max="9" width="11.125" customWidth="1"/>
    <col min="10" max="10" width="11.7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5" customHeight="1" spans="1:10">
      <c r="A3" s="3" t="s">
        <v>2</v>
      </c>
      <c r="B3" s="4" t="s">
        <v>156</v>
      </c>
      <c r="C3" s="5"/>
      <c r="D3" s="5"/>
      <c r="E3" s="5"/>
      <c r="F3" s="6"/>
      <c r="G3" s="3" t="s">
        <v>4</v>
      </c>
      <c r="H3" s="3">
        <f>J6+SUM(I10:I16)</f>
        <v>99.94</v>
      </c>
      <c r="I3" s="3" t="s">
        <v>5</v>
      </c>
      <c r="J3" s="3" t="s">
        <v>6</v>
      </c>
    </row>
    <row r="4" ht="46" customHeight="1" spans="1:10">
      <c r="A4" s="3" t="s">
        <v>7</v>
      </c>
      <c r="B4" s="4" t="s">
        <v>8</v>
      </c>
      <c r="C4" s="6"/>
      <c r="D4" s="3" t="s">
        <v>9</v>
      </c>
      <c r="E4" s="4" t="s">
        <v>10</v>
      </c>
      <c r="F4" s="5"/>
      <c r="G4" s="3" t="s">
        <v>11</v>
      </c>
      <c r="H4" s="3" t="s">
        <v>12</v>
      </c>
      <c r="I4" s="3" t="s">
        <v>13</v>
      </c>
      <c r="J4" s="3">
        <v>41422397</v>
      </c>
    </row>
    <row r="5" ht="28.5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38" customHeight="1" spans="1:10">
      <c r="A6" s="10"/>
      <c r="B6" s="4"/>
      <c r="C6" s="6"/>
      <c r="D6" s="4">
        <v>200000</v>
      </c>
      <c r="E6" s="6"/>
      <c r="F6" s="4">
        <v>198841.5</v>
      </c>
      <c r="G6" s="6"/>
      <c r="H6" s="16">
        <f>F6/D6*100</f>
        <v>99.42075</v>
      </c>
      <c r="I6" s="15">
        <v>10</v>
      </c>
      <c r="J6" s="3">
        <v>9.94</v>
      </c>
    </row>
    <row r="7" ht="32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64" customHeight="1" spans="1:10">
      <c r="A8" s="3"/>
      <c r="B8" s="4" t="s">
        <v>157</v>
      </c>
      <c r="C8" s="5"/>
      <c r="D8" s="5"/>
      <c r="E8" s="5"/>
      <c r="F8" s="6"/>
      <c r="G8" s="4" t="s">
        <v>158</v>
      </c>
      <c r="H8" s="5"/>
      <c r="I8" s="5"/>
      <c r="J8" s="6"/>
    </row>
    <row r="9" ht="42.75" spans="1:10">
      <c r="A9" s="3" t="s">
        <v>26</v>
      </c>
      <c r="B9" s="3" t="s">
        <v>27</v>
      </c>
      <c r="C9" s="3" t="s">
        <v>28</v>
      </c>
      <c r="D9" s="3" t="s">
        <v>29</v>
      </c>
      <c r="E9" s="17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37" customHeight="1" spans="1:10">
      <c r="A10" s="3"/>
      <c r="B10" s="18" t="s">
        <v>46</v>
      </c>
      <c r="C10" s="3">
        <v>20</v>
      </c>
      <c r="D10" s="3" t="s">
        <v>47</v>
      </c>
      <c r="E10" s="19" t="s">
        <v>41</v>
      </c>
      <c r="F10" s="3">
        <v>20</v>
      </c>
      <c r="G10" s="3">
        <v>19.88</v>
      </c>
      <c r="H10" s="3">
        <v>100</v>
      </c>
      <c r="I10" s="3">
        <v>20</v>
      </c>
      <c r="J10" s="3"/>
    </row>
    <row r="11" ht="39" customHeight="1" spans="1:10">
      <c r="A11" s="3"/>
      <c r="B11" s="18" t="s">
        <v>159</v>
      </c>
      <c r="C11" s="3">
        <v>10</v>
      </c>
      <c r="D11" s="3" t="s">
        <v>49</v>
      </c>
      <c r="E11" s="3" t="s">
        <v>49</v>
      </c>
      <c r="F11" s="3" t="s">
        <v>50</v>
      </c>
      <c r="G11" s="3" t="s">
        <v>50</v>
      </c>
      <c r="H11" s="3">
        <v>100</v>
      </c>
      <c r="I11" s="3">
        <v>10</v>
      </c>
      <c r="J11" s="3"/>
    </row>
    <row r="12" ht="46" customHeight="1" spans="1:10">
      <c r="A12" s="3"/>
      <c r="B12" s="18" t="s">
        <v>160</v>
      </c>
      <c r="C12" s="3">
        <v>10</v>
      </c>
      <c r="D12" s="3" t="s">
        <v>49</v>
      </c>
      <c r="E12" s="3" t="s">
        <v>49</v>
      </c>
      <c r="F12" s="3" t="s">
        <v>50</v>
      </c>
      <c r="G12" s="3" t="s">
        <v>50</v>
      </c>
      <c r="H12" s="3">
        <v>100</v>
      </c>
      <c r="I12" s="3">
        <v>10</v>
      </c>
      <c r="J12" s="3"/>
    </row>
    <row r="13" ht="36" customHeight="1" spans="1:10">
      <c r="A13" s="3"/>
      <c r="B13" s="18" t="s">
        <v>161</v>
      </c>
      <c r="C13" s="3">
        <v>15</v>
      </c>
      <c r="D13" s="3" t="s">
        <v>37</v>
      </c>
      <c r="E13" s="3" t="s">
        <v>45</v>
      </c>
      <c r="F13" s="3">
        <v>90</v>
      </c>
      <c r="G13" s="3">
        <v>100</v>
      </c>
      <c r="H13" s="3">
        <v>100</v>
      </c>
      <c r="I13" s="3">
        <v>15</v>
      </c>
      <c r="J13" s="3"/>
    </row>
    <row r="14" ht="42" customHeight="1" spans="1:10">
      <c r="A14" s="3"/>
      <c r="B14" s="18" t="s">
        <v>162</v>
      </c>
      <c r="C14" s="3">
        <v>15</v>
      </c>
      <c r="D14" s="3" t="s">
        <v>37</v>
      </c>
      <c r="E14" s="3" t="s">
        <v>45</v>
      </c>
      <c r="F14" s="3">
        <v>90</v>
      </c>
      <c r="G14" s="3">
        <v>100</v>
      </c>
      <c r="H14" s="3">
        <v>100</v>
      </c>
      <c r="I14" s="3">
        <v>15</v>
      </c>
      <c r="J14" s="3"/>
    </row>
    <row r="15" ht="25" customHeight="1" spans="1:10">
      <c r="A15" s="3"/>
      <c r="B15" s="18" t="s">
        <v>163</v>
      </c>
      <c r="C15" s="3">
        <v>10</v>
      </c>
      <c r="D15" s="3" t="s">
        <v>49</v>
      </c>
      <c r="E15" s="3" t="s">
        <v>49</v>
      </c>
      <c r="F15" s="3" t="s">
        <v>164</v>
      </c>
      <c r="G15" s="3" t="s">
        <v>164</v>
      </c>
      <c r="H15" s="3">
        <v>100</v>
      </c>
      <c r="I15" s="3">
        <v>10</v>
      </c>
      <c r="J15" s="3"/>
    </row>
    <row r="16" ht="29" customHeight="1" spans="1:10">
      <c r="A16" s="3"/>
      <c r="B16" s="18" t="s">
        <v>165</v>
      </c>
      <c r="C16" s="3">
        <v>10</v>
      </c>
      <c r="D16" s="3" t="s">
        <v>37</v>
      </c>
      <c r="E16" s="3" t="s">
        <v>45</v>
      </c>
      <c r="F16" s="3">
        <v>90</v>
      </c>
      <c r="G16" s="3">
        <v>95</v>
      </c>
      <c r="H16" s="3">
        <v>100</v>
      </c>
      <c r="I16" s="3">
        <v>10</v>
      </c>
      <c r="J16" s="3"/>
    </row>
    <row r="17" ht="27" customHeight="1" spans="1:10">
      <c r="A17" s="13" t="s">
        <v>52</v>
      </c>
      <c r="B17" s="13"/>
      <c r="C17" s="13"/>
      <c r="D17" s="13"/>
      <c r="E17" s="13"/>
      <c r="F17" s="13"/>
      <c r="G17" s="13"/>
      <c r="H17" s="13"/>
      <c r="I17" s="13"/>
      <c r="J17" s="13"/>
    </row>
    <row r="18" ht="14.25" spans="1:10">
      <c r="A18" s="14" t="s">
        <v>53</v>
      </c>
      <c r="B18" s="14"/>
      <c r="C18" s="14"/>
      <c r="D18" s="14"/>
      <c r="E18" s="14"/>
      <c r="F18" s="14"/>
      <c r="G18" s="14"/>
      <c r="H18" s="14"/>
      <c r="I18" s="14"/>
      <c r="J18" s="14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7:J17"/>
    <mergeCell ref="A18:J18"/>
    <mergeCell ref="A5:A6"/>
    <mergeCell ref="A7:A8"/>
    <mergeCell ref="A9:A16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N10" sqref="N10"/>
    </sheetView>
  </sheetViews>
  <sheetFormatPr defaultColWidth="9" defaultRowHeight="13.5"/>
  <cols>
    <col min="1" max="1" width="17" customWidth="1"/>
    <col min="2" max="2" width="21.75" customWidth="1"/>
    <col min="3" max="3" width="10.625" customWidth="1"/>
    <col min="4" max="4" width="10.25" customWidth="1"/>
    <col min="5" max="5" width="12.125" customWidth="1"/>
    <col min="6" max="6" width="12.625" customWidth="1"/>
    <col min="7" max="7" width="10.875" customWidth="1"/>
    <col min="8" max="8" width="10.25" customWidth="1"/>
    <col min="9" max="9" width="10.375" customWidth="1"/>
    <col min="10" max="10" width="15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9" customHeight="1" spans="1:10">
      <c r="A3" s="3" t="s">
        <v>2</v>
      </c>
      <c r="B3" s="4" t="s">
        <v>166</v>
      </c>
      <c r="C3" s="5"/>
      <c r="D3" s="5"/>
      <c r="E3" s="5"/>
      <c r="F3" s="6"/>
      <c r="G3" s="3" t="s">
        <v>4</v>
      </c>
      <c r="H3" s="3">
        <v>90</v>
      </c>
      <c r="I3" s="3" t="s">
        <v>5</v>
      </c>
      <c r="J3" s="3" t="s">
        <v>6</v>
      </c>
    </row>
    <row r="4" ht="30" customHeight="1" spans="1:10">
      <c r="A4" s="3" t="s">
        <v>7</v>
      </c>
      <c r="B4" s="4" t="s">
        <v>8</v>
      </c>
      <c r="C4" s="6"/>
      <c r="D4" s="3" t="s">
        <v>9</v>
      </c>
      <c r="E4" s="7" t="s">
        <v>10</v>
      </c>
      <c r="F4" s="8"/>
      <c r="G4" s="3" t="s">
        <v>11</v>
      </c>
      <c r="H4" s="3" t="s">
        <v>12</v>
      </c>
      <c r="I4" s="3" t="s">
        <v>13</v>
      </c>
      <c r="J4" s="3">
        <v>41422397</v>
      </c>
    </row>
    <row r="5" ht="30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5" customHeight="1" spans="1:10">
      <c r="A6" s="10"/>
      <c r="B6" s="4">
        <v>0</v>
      </c>
      <c r="C6" s="6"/>
      <c r="D6" s="4">
        <v>750000</v>
      </c>
      <c r="E6" s="6"/>
      <c r="F6" s="4">
        <v>0</v>
      </c>
      <c r="G6" s="6"/>
      <c r="H6" s="3">
        <v>0</v>
      </c>
      <c r="I6" s="15">
        <v>10</v>
      </c>
      <c r="J6" s="3">
        <v>0</v>
      </c>
    </row>
    <row r="7" ht="27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59" customHeight="1" spans="1:10">
      <c r="A8" s="3"/>
      <c r="B8" s="4" t="s">
        <v>167</v>
      </c>
      <c r="C8" s="5"/>
      <c r="D8" s="5"/>
      <c r="E8" s="5"/>
      <c r="F8" s="6"/>
      <c r="G8" s="4" t="s">
        <v>168</v>
      </c>
      <c r="H8" s="5"/>
      <c r="I8" s="5"/>
      <c r="J8" s="6"/>
    </row>
    <row r="9" ht="28.5" spans="1:10">
      <c r="A9" s="3" t="s">
        <v>26</v>
      </c>
      <c r="B9" s="3" t="s">
        <v>27</v>
      </c>
      <c r="C9" s="3" t="s">
        <v>28</v>
      </c>
      <c r="D9" s="3" t="s">
        <v>29</v>
      </c>
      <c r="E9" s="11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35" customHeight="1" spans="1:10">
      <c r="A10" s="3"/>
      <c r="B10" s="3" t="s">
        <v>169</v>
      </c>
      <c r="C10" s="12">
        <v>15</v>
      </c>
      <c r="D10" s="3" t="s">
        <v>49</v>
      </c>
      <c r="E10" s="3" t="s">
        <v>49</v>
      </c>
      <c r="F10" s="3" t="s">
        <v>50</v>
      </c>
      <c r="G10" s="3" t="s">
        <v>50</v>
      </c>
      <c r="H10" s="3">
        <v>100</v>
      </c>
      <c r="I10" s="12">
        <v>15</v>
      </c>
      <c r="J10" s="3"/>
    </row>
    <row r="11" ht="31" customHeight="1" spans="1:10">
      <c r="A11" s="3"/>
      <c r="B11" s="3" t="s">
        <v>170</v>
      </c>
      <c r="C11" s="12">
        <v>15</v>
      </c>
      <c r="D11" s="3" t="s">
        <v>171</v>
      </c>
      <c r="E11" s="3" t="s">
        <v>45</v>
      </c>
      <c r="F11" s="3">
        <v>10</v>
      </c>
      <c r="G11" s="3">
        <v>10</v>
      </c>
      <c r="H11" s="3">
        <v>100</v>
      </c>
      <c r="I11" s="12">
        <v>15</v>
      </c>
      <c r="J11" s="3"/>
    </row>
    <row r="12" ht="25" customHeight="1" spans="1:10">
      <c r="A12" s="3"/>
      <c r="B12" s="3" t="s">
        <v>172</v>
      </c>
      <c r="C12" s="12">
        <v>30</v>
      </c>
      <c r="D12" s="3" t="s">
        <v>49</v>
      </c>
      <c r="E12" s="3" t="s">
        <v>49</v>
      </c>
      <c r="F12" s="3" t="s">
        <v>173</v>
      </c>
      <c r="G12" s="3" t="s">
        <v>173</v>
      </c>
      <c r="H12" s="3">
        <v>100</v>
      </c>
      <c r="I12" s="12">
        <v>30</v>
      </c>
      <c r="J12" s="3"/>
    </row>
    <row r="13" ht="26" customHeight="1" spans="1:10">
      <c r="A13" s="3"/>
      <c r="B13" s="3" t="s">
        <v>174</v>
      </c>
      <c r="C13" s="12">
        <v>20</v>
      </c>
      <c r="D13" s="3" t="s">
        <v>49</v>
      </c>
      <c r="E13" s="3" t="s">
        <v>49</v>
      </c>
      <c r="F13" s="3" t="s">
        <v>175</v>
      </c>
      <c r="G13" s="3" t="s">
        <v>175</v>
      </c>
      <c r="H13" s="3">
        <v>100</v>
      </c>
      <c r="I13" s="12">
        <v>20</v>
      </c>
      <c r="J13" s="3"/>
    </row>
    <row r="14" ht="27" customHeight="1" spans="1:10">
      <c r="A14" s="3"/>
      <c r="B14" s="3" t="s">
        <v>176</v>
      </c>
      <c r="C14" s="3">
        <v>10</v>
      </c>
      <c r="D14" s="3" t="s">
        <v>37</v>
      </c>
      <c r="E14" s="3" t="s">
        <v>45</v>
      </c>
      <c r="F14" s="3">
        <v>90</v>
      </c>
      <c r="G14" s="3">
        <v>95</v>
      </c>
      <c r="H14" s="3">
        <v>100</v>
      </c>
      <c r="I14" s="3">
        <v>10</v>
      </c>
      <c r="J14" s="3"/>
    </row>
    <row r="15" ht="14.25" spans="1:10">
      <c r="A15" s="13" t="s">
        <v>52</v>
      </c>
      <c r="B15" s="13"/>
      <c r="C15" s="13"/>
      <c r="D15" s="13"/>
      <c r="E15" s="13"/>
      <c r="F15" s="13"/>
      <c r="G15" s="13"/>
      <c r="H15" s="13"/>
      <c r="I15" s="13"/>
      <c r="J15" s="13"/>
    </row>
    <row r="16" ht="14.25" spans="1:10">
      <c r="A16" s="14" t="s">
        <v>53</v>
      </c>
      <c r="B16" s="14"/>
      <c r="C16" s="14"/>
      <c r="D16" s="14"/>
      <c r="E16" s="14"/>
      <c r="F16" s="14"/>
      <c r="G16" s="14"/>
      <c r="H16" s="14"/>
      <c r="I16" s="14"/>
      <c r="J16" s="14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5:J15"/>
    <mergeCell ref="A16:J16"/>
    <mergeCell ref="A5:A6"/>
    <mergeCell ref="A7:A8"/>
    <mergeCell ref="A9:A1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I18" sqref="I18"/>
    </sheetView>
  </sheetViews>
  <sheetFormatPr defaultColWidth="9" defaultRowHeight="13.5"/>
  <cols>
    <col min="2" max="2" width="19.875" customWidth="1"/>
    <col min="4" max="4" width="10.625" customWidth="1"/>
    <col min="6" max="6" width="14" customWidth="1"/>
    <col min="7" max="7" width="13.5" customWidth="1"/>
    <col min="8" max="8" width="18.5" customWidth="1"/>
    <col min="9" max="9" width="11.875" customWidth="1"/>
    <col min="10" max="10" width="11.1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2" customHeight="1" spans="1:10">
      <c r="A3" s="3" t="s">
        <v>2</v>
      </c>
      <c r="B3" s="4" t="s">
        <v>54</v>
      </c>
      <c r="C3" s="5"/>
      <c r="D3" s="5"/>
      <c r="E3" s="5"/>
      <c r="F3" s="6"/>
      <c r="G3" s="3" t="s">
        <v>4</v>
      </c>
      <c r="H3" s="3">
        <f>J6+SUM(I10:I14)</f>
        <v>100</v>
      </c>
      <c r="I3" s="3" t="s">
        <v>5</v>
      </c>
      <c r="J3" s="3" t="s">
        <v>6</v>
      </c>
    </row>
    <row r="4" ht="43" customHeight="1" spans="1:10">
      <c r="A4" s="3" t="s">
        <v>7</v>
      </c>
      <c r="B4" s="4" t="s">
        <v>8</v>
      </c>
      <c r="C4" s="6"/>
      <c r="D4" s="3" t="s">
        <v>9</v>
      </c>
      <c r="E4" s="4" t="s">
        <v>10</v>
      </c>
      <c r="F4" s="6"/>
      <c r="G4" s="3" t="s">
        <v>11</v>
      </c>
      <c r="H4" s="3" t="s">
        <v>12</v>
      </c>
      <c r="I4" s="3" t="s">
        <v>13</v>
      </c>
      <c r="J4" s="3">
        <v>41422397</v>
      </c>
    </row>
    <row r="5" ht="23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33" customHeight="1" spans="1:10">
      <c r="A6" s="10"/>
      <c r="B6" s="4">
        <v>12000</v>
      </c>
      <c r="C6" s="6"/>
      <c r="D6" s="4"/>
      <c r="E6" s="6"/>
      <c r="F6" s="4">
        <v>12000</v>
      </c>
      <c r="G6" s="6"/>
      <c r="H6" s="33">
        <v>100</v>
      </c>
      <c r="I6" s="22">
        <v>10</v>
      </c>
      <c r="J6" s="3">
        <v>10</v>
      </c>
    </row>
    <row r="7" ht="29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60" customHeight="1" spans="1:10">
      <c r="A8" s="3"/>
      <c r="B8" s="4" t="s">
        <v>55</v>
      </c>
      <c r="C8" s="5"/>
      <c r="D8" s="5"/>
      <c r="E8" s="5"/>
      <c r="F8" s="6"/>
      <c r="G8" s="4" t="s">
        <v>56</v>
      </c>
      <c r="H8" s="5"/>
      <c r="I8" s="5"/>
      <c r="J8" s="6"/>
    </row>
    <row r="9" ht="32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17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5" customHeight="1" spans="1:10">
      <c r="A10" s="3"/>
      <c r="B10" s="3" t="s">
        <v>57</v>
      </c>
      <c r="C10" s="20">
        <v>10</v>
      </c>
      <c r="D10" s="19" t="s">
        <v>58</v>
      </c>
      <c r="E10" s="19" t="s">
        <v>41</v>
      </c>
      <c r="F10" s="20">
        <v>1.2</v>
      </c>
      <c r="G10" s="3">
        <v>1.2</v>
      </c>
      <c r="H10" s="3">
        <v>100</v>
      </c>
      <c r="I10" s="3">
        <v>10</v>
      </c>
      <c r="J10" s="3"/>
    </row>
    <row r="11" ht="25" customHeight="1" spans="1:10">
      <c r="A11" s="3"/>
      <c r="B11" s="3" t="s">
        <v>59</v>
      </c>
      <c r="C11" s="20">
        <v>20</v>
      </c>
      <c r="D11" s="19" t="s">
        <v>37</v>
      </c>
      <c r="E11" s="19" t="s">
        <v>60</v>
      </c>
      <c r="F11" s="20">
        <v>100</v>
      </c>
      <c r="G11" s="3">
        <v>100</v>
      </c>
      <c r="H11" s="3">
        <v>100</v>
      </c>
      <c r="I11" s="3">
        <v>20</v>
      </c>
      <c r="J11" s="3"/>
    </row>
    <row r="12" ht="25" customHeight="1" spans="1:10">
      <c r="A12" s="3"/>
      <c r="B12" s="3" t="s">
        <v>61</v>
      </c>
      <c r="C12" s="20">
        <v>20</v>
      </c>
      <c r="D12" s="19" t="s">
        <v>49</v>
      </c>
      <c r="E12" s="19" t="s">
        <v>49</v>
      </c>
      <c r="F12" s="19" t="s">
        <v>62</v>
      </c>
      <c r="G12" s="19" t="s">
        <v>62</v>
      </c>
      <c r="H12" s="3">
        <v>100</v>
      </c>
      <c r="I12" s="3">
        <v>20</v>
      </c>
      <c r="J12" s="3"/>
    </row>
    <row r="13" ht="25" customHeight="1" spans="1:10">
      <c r="A13" s="3"/>
      <c r="B13" s="3" t="s">
        <v>63</v>
      </c>
      <c r="C13" s="20">
        <v>20</v>
      </c>
      <c r="D13" s="19" t="s">
        <v>37</v>
      </c>
      <c r="E13" s="19" t="s">
        <v>45</v>
      </c>
      <c r="F13" s="20">
        <v>98</v>
      </c>
      <c r="G13" s="3">
        <v>100</v>
      </c>
      <c r="H13" s="3">
        <v>100</v>
      </c>
      <c r="I13" s="3">
        <v>20</v>
      </c>
      <c r="J13" s="3"/>
    </row>
    <row r="14" ht="25" customHeight="1" spans="1:10">
      <c r="A14" s="3"/>
      <c r="B14" s="3" t="s">
        <v>64</v>
      </c>
      <c r="C14" s="20">
        <v>20</v>
      </c>
      <c r="D14" s="19" t="s">
        <v>37</v>
      </c>
      <c r="E14" s="19" t="s">
        <v>45</v>
      </c>
      <c r="F14" s="20">
        <v>90</v>
      </c>
      <c r="G14" s="3">
        <v>97</v>
      </c>
      <c r="H14" s="3">
        <v>100</v>
      </c>
      <c r="I14" s="3">
        <v>20</v>
      </c>
      <c r="J14" s="3"/>
    </row>
    <row r="15" ht="14.25" spans="1:10">
      <c r="A15" s="13" t="s">
        <v>52</v>
      </c>
      <c r="B15" s="13"/>
      <c r="C15" s="13"/>
      <c r="D15" s="13"/>
      <c r="E15" s="13"/>
      <c r="F15" s="13"/>
      <c r="G15" s="13"/>
      <c r="H15" s="13"/>
      <c r="I15" s="13"/>
      <c r="J15" s="13"/>
    </row>
    <row r="16" ht="14.25" spans="1:10">
      <c r="A16" s="14" t="s">
        <v>53</v>
      </c>
      <c r="B16" s="14"/>
      <c r="C16" s="14"/>
      <c r="D16" s="14"/>
      <c r="E16" s="14"/>
      <c r="F16" s="14"/>
      <c r="G16" s="14"/>
      <c r="H16" s="14"/>
      <c r="I16" s="14"/>
      <c r="J16" s="14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5:J15"/>
    <mergeCell ref="A16:J16"/>
    <mergeCell ref="A5:A6"/>
    <mergeCell ref="A7:A8"/>
    <mergeCell ref="A9:A14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B16" sqref="B16"/>
    </sheetView>
  </sheetViews>
  <sheetFormatPr defaultColWidth="9" defaultRowHeight="13.5"/>
  <cols>
    <col min="2" max="2" width="21.375" customWidth="1"/>
    <col min="4" max="4" width="11.25" customWidth="1"/>
    <col min="6" max="6" width="16.625" customWidth="1"/>
    <col min="7" max="7" width="12.5" customWidth="1"/>
    <col min="8" max="8" width="15.25" customWidth="1"/>
    <col min="9" max="9" width="12.25" customWidth="1"/>
    <col min="10" max="10" width="14.87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7" customHeight="1" spans="1:10">
      <c r="A3" s="3" t="s">
        <v>2</v>
      </c>
      <c r="B3" s="4" t="s">
        <v>65</v>
      </c>
      <c r="C3" s="5"/>
      <c r="D3" s="5"/>
      <c r="E3" s="5"/>
      <c r="F3" s="6"/>
      <c r="G3" s="3" t="s">
        <v>4</v>
      </c>
      <c r="H3" s="16">
        <f>J6+SUM(I10:I16)</f>
        <v>99.737</v>
      </c>
      <c r="I3" s="3" t="s">
        <v>5</v>
      </c>
      <c r="J3" s="3" t="s">
        <v>6</v>
      </c>
    </row>
    <row r="4" ht="26" customHeight="1" spans="1:10">
      <c r="A4" s="3" t="s">
        <v>7</v>
      </c>
      <c r="B4" s="4" t="s">
        <v>8</v>
      </c>
      <c r="C4" s="6"/>
      <c r="D4" s="3" t="s">
        <v>9</v>
      </c>
      <c r="E4" s="4" t="s">
        <v>10</v>
      </c>
      <c r="F4" s="6"/>
      <c r="G4" s="3" t="s">
        <v>11</v>
      </c>
      <c r="H4" s="3" t="s">
        <v>12</v>
      </c>
      <c r="I4" s="3" t="s">
        <v>13</v>
      </c>
      <c r="J4" s="3">
        <v>41422397</v>
      </c>
    </row>
    <row r="5" ht="25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6" customHeight="1" spans="1:10">
      <c r="A6" s="10"/>
      <c r="B6" s="4">
        <v>99380600</v>
      </c>
      <c r="C6" s="6"/>
      <c r="D6" s="4">
        <v>109073834.81</v>
      </c>
      <c r="E6" s="6"/>
      <c r="F6" s="4">
        <v>106200167.13</v>
      </c>
      <c r="G6" s="6"/>
      <c r="H6" s="36">
        <v>0.9737</v>
      </c>
      <c r="I6" s="30">
        <v>10</v>
      </c>
      <c r="J6" s="16">
        <f>H6*I6</f>
        <v>9.737</v>
      </c>
    </row>
    <row r="7" ht="25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60" customHeight="1" spans="1:10">
      <c r="A8" s="3"/>
      <c r="B8" s="4" t="s">
        <v>66</v>
      </c>
      <c r="C8" s="5"/>
      <c r="D8" s="5"/>
      <c r="E8" s="5"/>
      <c r="F8" s="6"/>
      <c r="G8" s="4" t="s">
        <v>67</v>
      </c>
      <c r="H8" s="5"/>
      <c r="I8" s="5"/>
      <c r="J8" s="6"/>
    </row>
    <row r="9" ht="37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17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5" customHeight="1" spans="1:10">
      <c r="A10" s="3"/>
      <c r="B10" s="3" t="s">
        <v>68</v>
      </c>
      <c r="C10" s="20">
        <v>10</v>
      </c>
      <c r="D10" s="19" t="s">
        <v>69</v>
      </c>
      <c r="E10" s="19" t="s">
        <v>41</v>
      </c>
      <c r="F10" s="19">
        <v>2490</v>
      </c>
      <c r="G10" s="3">
        <v>2490</v>
      </c>
      <c r="H10" s="3">
        <v>100</v>
      </c>
      <c r="I10" s="3">
        <v>10</v>
      </c>
      <c r="J10" s="3"/>
    </row>
    <row r="11" ht="25" customHeight="1" spans="1:10">
      <c r="A11" s="3"/>
      <c r="B11" s="3" t="s">
        <v>70</v>
      </c>
      <c r="C11" s="20">
        <v>10</v>
      </c>
      <c r="D11" s="19" t="s">
        <v>37</v>
      </c>
      <c r="E11" s="19" t="s">
        <v>38</v>
      </c>
      <c r="F11" s="20">
        <v>100</v>
      </c>
      <c r="G11" s="3">
        <v>100</v>
      </c>
      <c r="H11" s="3">
        <v>100</v>
      </c>
      <c r="I11" s="3">
        <v>10</v>
      </c>
      <c r="J11" s="3"/>
    </row>
    <row r="12" ht="25" customHeight="1" spans="1:10">
      <c r="A12" s="3"/>
      <c r="B12" s="3" t="s">
        <v>71</v>
      </c>
      <c r="C12" s="20">
        <v>10</v>
      </c>
      <c r="D12" s="19" t="s">
        <v>37</v>
      </c>
      <c r="E12" s="19" t="s">
        <v>45</v>
      </c>
      <c r="F12" s="20">
        <v>90</v>
      </c>
      <c r="G12" s="3">
        <v>100</v>
      </c>
      <c r="H12" s="3">
        <v>100</v>
      </c>
      <c r="I12" s="3">
        <v>10</v>
      </c>
      <c r="J12" s="3"/>
    </row>
    <row r="13" ht="25" customHeight="1" spans="1:10">
      <c r="A13" s="3"/>
      <c r="B13" s="3" t="s">
        <v>72</v>
      </c>
      <c r="C13" s="20">
        <v>10</v>
      </c>
      <c r="D13" s="19" t="s">
        <v>49</v>
      </c>
      <c r="E13" s="19" t="s">
        <v>49</v>
      </c>
      <c r="F13" s="19" t="s">
        <v>73</v>
      </c>
      <c r="G13" s="19" t="s">
        <v>73</v>
      </c>
      <c r="H13" s="3">
        <v>100</v>
      </c>
      <c r="I13" s="3">
        <v>10</v>
      </c>
      <c r="J13" s="3"/>
    </row>
    <row r="14" ht="25" customHeight="1" spans="1:10">
      <c r="A14" s="3"/>
      <c r="B14" s="3" t="s">
        <v>74</v>
      </c>
      <c r="C14" s="20">
        <v>20</v>
      </c>
      <c r="D14" s="19" t="s">
        <v>37</v>
      </c>
      <c r="E14" s="19" t="s">
        <v>45</v>
      </c>
      <c r="F14" s="20">
        <v>90</v>
      </c>
      <c r="G14" s="3">
        <v>97</v>
      </c>
      <c r="H14" s="3">
        <v>100</v>
      </c>
      <c r="I14" s="3">
        <v>20</v>
      </c>
      <c r="J14" s="3"/>
    </row>
    <row r="15" ht="25" customHeight="1" spans="1:10">
      <c r="A15" s="3"/>
      <c r="B15" s="3" t="s">
        <v>75</v>
      </c>
      <c r="C15" s="20">
        <v>20</v>
      </c>
      <c r="D15" s="19" t="s">
        <v>49</v>
      </c>
      <c r="E15" s="19" t="s">
        <v>49</v>
      </c>
      <c r="F15" s="19" t="s">
        <v>76</v>
      </c>
      <c r="G15" s="19" t="s">
        <v>77</v>
      </c>
      <c r="H15" s="3">
        <v>100</v>
      </c>
      <c r="I15" s="3">
        <v>20</v>
      </c>
      <c r="J15" s="3"/>
    </row>
    <row r="16" ht="25" customHeight="1" spans="1:10">
      <c r="A16" s="3"/>
      <c r="B16" s="3" t="s">
        <v>51</v>
      </c>
      <c r="C16" s="20">
        <v>10</v>
      </c>
      <c r="D16" s="19" t="s">
        <v>37</v>
      </c>
      <c r="E16" s="19" t="s">
        <v>45</v>
      </c>
      <c r="F16" s="20">
        <v>90</v>
      </c>
      <c r="G16" s="3">
        <v>95</v>
      </c>
      <c r="H16" s="3">
        <v>100</v>
      </c>
      <c r="I16" s="3">
        <v>10</v>
      </c>
      <c r="J16" s="3"/>
    </row>
    <row r="17" ht="21" customHeight="1" spans="1:10">
      <c r="A17" s="13" t="s">
        <v>52</v>
      </c>
      <c r="B17" s="13"/>
      <c r="C17" s="13"/>
      <c r="D17" s="13"/>
      <c r="E17" s="13"/>
      <c r="F17" s="13"/>
      <c r="G17" s="13"/>
      <c r="H17" s="13"/>
      <c r="I17" s="13"/>
      <c r="J17" s="13"/>
    </row>
    <row r="18" ht="14.25" spans="1:10">
      <c r="A18" s="14" t="s">
        <v>53</v>
      </c>
      <c r="B18" s="14"/>
      <c r="C18" s="14"/>
      <c r="D18" s="14"/>
      <c r="E18" s="14"/>
      <c r="F18" s="14"/>
      <c r="G18" s="14"/>
      <c r="H18" s="14"/>
      <c r="I18" s="14"/>
      <c r="J18" s="14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7:J17"/>
    <mergeCell ref="A18:J18"/>
    <mergeCell ref="A5:A6"/>
    <mergeCell ref="A7:A8"/>
    <mergeCell ref="A9:A16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O8" sqref="O8"/>
    </sheetView>
  </sheetViews>
  <sheetFormatPr defaultColWidth="9" defaultRowHeight="13.5"/>
  <cols>
    <col min="1" max="1" width="9.5" customWidth="1"/>
    <col min="2" max="2" width="16.75" customWidth="1"/>
    <col min="3" max="3" width="11.125" customWidth="1"/>
    <col min="4" max="4" width="12.25" customWidth="1"/>
    <col min="5" max="5" width="11.375" customWidth="1"/>
    <col min="6" max="6" width="11.5" customWidth="1"/>
    <col min="7" max="7" width="10.75" customWidth="1"/>
    <col min="8" max="8" width="10" customWidth="1"/>
    <col min="9" max="9" width="13.375" customWidth="1"/>
    <col min="10" max="10" width="25.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" customHeight="1" spans="1:10">
      <c r="A3" s="3" t="s">
        <v>2</v>
      </c>
      <c r="B3" s="4" t="s">
        <v>78</v>
      </c>
      <c r="C3" s="5"/>
      <c r="D3" s="5"/>
      <c r="E3" s="5"/>
      <c r="F3" s="6"/>
      <c r="G3" s="3" t="s">
        <v>4</v>
      </c>
      <c r="H3" s="32">
        <f>J6+SUM(I10:I19)</f>
        <v>90</v>
      </c>
      <c r="I3" s="3" t="s">
        <v>5</v>
      </c>
      <c r="J3" s="3" t="s">
        <v>79</v>
      </c>
    </row>
    <row r="4" ht="30" customHeight="1" spans="1:10">
      <c r="A4" s="3" t="s">
        <v>7</v>
      </c>
      <c r="B4" s="4" t="s">
        <v>8</v>
      </c>
      <c r="C4" s="6"/>
      <c r="D4" s="3" t="s">
        <v>9</v>
      </c>
      <c r="E4" s="4" t="s">
        <v>10</v>
      </c>
      <c r="F4" s="6"/>
      <c r="G4" s="3" t="s">
        <v>11</v>
      </c>
      <c r="H4" s="3" t="s">
        <v>12</v>
      </c>
      <c r="I4" s="3" t="s">
        <v>13</v>
      </c>
      <c r="J4" s="3">
        <v>41422397</v>
      </c>
    </row>
    <row r="5" ht="18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2" customHeight="1" spans="1:10">
      <c r="A6" s="10"/>
      <c r="B6" s="4">
        <v>12135219.8</v>
      </c>
      <c r="C6" s="6"/>
      <c r="D6" s="4">
        <v>9624505.52</v>
      </c>
      <c r="E6" s="6"/>
      <c r="F6" s="4">
        <v>9624505.52</v>
      </c>
      <c r="G6" s="6"/>
      <c r="H6" s="33">
        <f>F6/D6*100</f>
        <v>100</v>
      </c>
      <c r="I6" s="22">
        <v>10</v>
      </c>
      <c r="J6" s="16">
        <v>10</v>
      </c>
    </row>
    <row r="7" ht="25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73" customHeight="1" spans="1:10">
      <c r="A8" s="3"/>
      <c r="B8" s="4" t="s">
        <v>80</v>
      </c>
      <c r="C8" s="5"/>
      <c r="D8" s="5"/>
      <c r="E8" s="5"/>
      <c r="F8" s="6"/>
      <c r="G8" s="4" t="s">
        <v>81</v>
      </c>
      <c r="H8" s="5"/>
      <c r="I8" s="5"/>
      <c r="J8" s="6"/>
    </row>
    <row r="9" ht="28.5" spans="1:10">
      <c r="A9" s="3" t="s">
        <v>26</v>
      </c>
      <c r="B9" s="3" t="s">
        <v>27</v>
      </c>
      <c r="C9" s="3" t="s">
        <v>28</v>
      </c>
      <c r="D9" s="3" t="s">
        <v>29</v>
      </c>
      <c r="E9" s="17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0" customHeight="1" spans="1:10">
      <c r="A10" s="3"/>
      <c r="B10" s="3" t="s">
        <v>82</v>
      </c>
      <c r="C10" s="20">
        <v>10</v>
      </c>
      <c r="D10" s="20" t="s">
        <v>83</v>
      </c>
      <c r="E10" s="20" t="s">
        <v>38</v>
      </c>
      <c r="F10" s="20">
        <v>5</v>
      </c>
      <c r="G10" s="20">
        <v>5</v>
      </c>
      <c r="H10" s="20">
        <v>100</v>
      </c>
      <c r="I10" s="20">
        <v>10</v>
      </c>
      <c r="J10" s="3"/>
    </row>
    <row r="11" ht="16" customHeight="1" spans="1:10">
      <c r="A11" s="3"/>
      <c r="B11" s="3" t="s">
        <v>84</v>
      </c>
      <c r="C11" s="20">
        <v>10</v>
      </c>
      <c r="D11" s="20" t="s">
        <v>83</v>
      </c>
      <c r="E11" s="20" t="s">
        <v>38</v>
      </c>
      <c r="F11" s="20">
        <v>3</v>
      </c>
      <c r="G11" s="20">
        <v>3</v>
      </c>
      <c r="H11" s="20">
        <v>100</v>
      </c>
      <c r="I11" s="20">
        <v>10</v>
      </c>
      <c r="J11" s="3"/>
    </row>
    <row r="12" ht="19" customHeight="1" spans="1:10">
      <c r="A12" s="3"/>
      <c r="B12" s="3" t="s">
        <v>85</v>
      </c>
      <c r="C12" s="20">
        <v>10</v>
      </c>
      <c r="D12" s="20" t="s">
        <v>49</v>
      </c>
      <c r="E12" s="20" t="s">
        <v>49</v>
      </c>
      <c r="F12" s="20" t="s">
        <v>50</v>
      </c>
      <c r="G12" s="20" t="s">
        <v>50</v>
      </c>
      <c r="H12" s="20">
        <v>100</v>
      </c>
      <c r="I12" s="20">
        <v>10</v>
      </c>
      <c r="J12" s="3"/>
    </row>
    <row r="13" ht="63" customHeight="1" spans="1:10">
      <c r="A13" s="3"/>
      <c r="B13" s="3" t="s">
        <v>86</v>
      </c>
      <c r="C13" s="20">
        <v>10</v>
      </c>
      <c r="D13" s="20" t="s">
        <v>83</v>
      </c>
      <c r="E13" s="20" t="s">
        <v>45</v>
      </c>
      <c r="F13" s="20">
        <v>10</v>
      </c>
      <c r="G13" s="20">
        <v>7</v>
      </c>
      <c r="H13" s="20">
        <v>0</v>
      </c>
      <c r="I13" s="20">
        <v>0</v>
      </c>
      <c r="J13" s="26" t="s">
        <v>87</v>
      </c>
    </row>
    <row r="14" ht="20" customHeight="1" spans="1:10">
      <c r="A14" s="3"/>
      <c r="B14" s="3" t="s">
        <v>88</v>
      </c>
      <c r="C14" s="20">
        <v>5</v>
      </c>
      <c r="D14" s="20" t="s">
        <v>37</v>
      </c>
      <c r="E14" s="20" t="s">
        <v>45</v>
      </c>
      <c r="F14" s="20">
        <v>90</v>
      </c>
      <c r="G14" s="20">
        <v>95</v>
      </c>
      <c r="H14" s="20">
        <v>100</v>
      </c>
      <c r="I14" s="35">
        <v>5</v>
      </c>
      <c r="J14" s="3"/>
    </row>
    <row r="15" ht="18" customHeight="1" spans="1:10">
      <c r="A15" s="3"/>
      <c r="B15" s="3" t="s">
        <v>89</v>
      </c>
      <c r="C15" s="20">
        <v>5</v>
      </c>
      <c r="D15" s="20" t="s">
        <v>58</v>
      </c>
      <c r="E15" s="20" t="s">
        <v>41</v>
      </c>
      <c r="F15" s="34">
        <v>962.45</v>
      </c>
      <c r="G15" s="34">
        <v>962.45</v>
      </c>
      <c r="H15" s="20">
        <v>100</v>
      </c>
      <c r="I15" s="35">
        <v>5</v>
      </c>
      <c r="J15" s="26"/>
    </row>
    <row r="16" ht="21" customHeight="1" spans="1:10">
      <c r="A16" s="3"/>
      <c r="B16" s="3" t="s">
        <v>90</v>
      </c>
      <c r="C16" s="20">
        <v>10</v>
      </c>
      <c r="D16" s="20" t="s">
        <v>49</v>
      </c>
      <c r="E16" s="20" t="s">
        <v>49</v>
      </c>
      <c r="F16" s="20" t="s">
        <v>91</v>
      </c>
      <c r="G16" s="20" t="s">
        <v>92</v>
      </c>
      <c r="H16" s="20">
        <v>100</v>
      </c>
      <c r="I16" s="20">
        <v>10</v>
      </c>
      <c r="J16" s="3"/>
    </row>
    <row r="17" ht="21" customHeight="1" spans="1:10">
      <c r="A17" s="3"/>
      <c r="B17" s="3" t="s">
        <v>93</v>
      </c>
      <c r="C17" s="20">
        <v>10</v>
      </c>
      <c r="D17" s="20" t="s">
        <v>49</v>
      </c>
      <c r="E17" s="20" t="s">
        <v>49</v>
      </c>
      <c r="F17" s="20" t="s">
        <v>50</v>
      </c>
      <c r="G17" s="20" t="s">
        <v>50</v>
      </c>
      <c r="H17" s="20">
        <v>100</v>
      </c>
      <c r="I17" s="20">
        <v>10</v>
      </c>
      <c r="J17" s="3"/>
    </row>
    <row r="18" ht="18" customHeight="1" spans="1:10">
      <c r="A18" s="3"/>
      <c r="B18" s="3" t="s">
        <v>94</v>
      </c>
      <c r="C18" s="20">
        <v>10</v>
      </c>
      <c r="D18" s="20" t="s">
        <v>49</v>
      </c>
      <c r="E18" s="20" t="s">
        <v>49</v>
      </c>
      <c r="F18" s="20" t="s">
        <v>50</v>
      </c>
      <c r="G18" s="20" t="s">
        <v>50</v>
      </c>
      <c r="H18" s="20">
        <v>100</v>
      </c>
      <c r="I18" s="20">
        <v>10</v>
      </c>
      <c r="J18" s="3"/>
    </row>
    <row r="19" ht="25" customHeight="1" spans="1:10">
      <c r="A19" s="3"/>
      <c r="B19" s="3" t="s">
        <v>95</v>
      </c>
      <c r="C19" s="20">
        <v>10</v>
      </c>
      <c r="D19" s="20" t="s">
        <v>37</v>
      </c>
      <c r="E19" s="20" t="s">
        <v>45</v>
      </c>
      <c r="F19" s="20">
        <v>90</v>
      </c>
      <c r="G19" s="20">
        <v>92</v>
      </c>
      <c r="H19" s="20">
        <v>100</v>
      </c>
      <c r="I19" s="20">
        <v>10</v>
      </c>
      <c r="J19" s="3"/>
    </row>
    <row r="20" ht="26" customHeight="1" spans="1:10">
      <c r="A20" s="13" t="s">
        <v>52</v>
      </c>
      <c r="B20" s="13"/>
      <c r="C20" s="13"/>
      <c r="D20" s="13"/>
      <c r="E20" s="13"/>
      <c r="F20" s="13"/>
      <c r="G20" s="13"/>
      <c r="H20" s="13"/>
      <c r="I20" s="13"/>
      <c r="J20" s="13"/>
    </row>
    <row r="21" ht="14.25" spans="1:10">
      <c r="A21" s="14" t="s">
        <v>53</v>
      </c>
      <c r="B21" s="14"/>
      <c r="C21" s="14"/>
      <c r="D21" s="14"/>
      <c r="E21" s="14"/>
      <c r="F21" s="14"/>
      <c r="G21" s="14"/>
      <c r="H21" s="14"/>
      <c r="I21" s="14"/>
      <c r="J21" s="14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0:J20"/>
    <mergeCell ref="A21:J21"/>
    <mergeCell ref="A5:A6"/>
    <mergeCell ref="A7:A8"/>
    <mergeCell ref="A9:A19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N10" sqref="N10"/>
    </sheetView>
  </sheetViews>
  <sheetFormatPr defaultColWidth="9" defaultRowHeight="13.5"/>
  <cols>
    <col min="2" max="2" width="21.125" customWidth="1"/>
    <col min="5" max="5" width="12.5" customWidth="1"/>
    <col min="6" max="6" width="10.75" customWidth="1"/>
    <col min="7" max="7" width="12.625" customWidth="1"/>
    <col min="8" max="8" width="10.625" customWidth="1"/>
    <col min="9" max="9" width="11.25" customWidth="1"/>
    <col min="10" max="10" width="16.1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7" customHeight="1" spans="1:10">
      <c r="A3" s="3" t="s">
        <v>2</v>
      </c>
      <c r="B3" s="4" t="s">
        <v>96</v>
      </c>
      <c r="C3" s="5"/>
      <c r="D3" s="5"/>
      <c r="E3" s="5"/>
      <c r="F3" s="6"/>
      <c r="G3" s="3" t="s">
        <v>4</v>
      </c>
      <c r="H3" s="16">
        <f>J6+SUM(I10:I18)</f>
        <v>99.993</v>
      </c>
      <c r="I3" s="3" t="s">
        <v>5</v>
      </c>
      <c r="J3" s="3" t="s">
        <v>6</v>
      </c>
    </row>
    <row r="4" ht="42" customHeight="1" spans="1:10">
      <c r="A4" s="3" t="s">
        <v>7</v>
      </c>
      <c r="B4" s="4" t="s">
        <v>8</v>
      </c>
      <c r="C4" s="6"/>
      <c r="D4" s="3" t="s">
        <v>9</v>
      </c>
      <c r="E4" s="4" t="s">
        <v>10</v>
      </c>
      <c r="F4" s="6"/>
      <c r="G4" s="3" t="s">
        <v>11</v>
      </c>
      <c r="H4" s="3" t="s">
        <v>12</v>
      </c>
      <c r="I4" s="3" t="s">
        <v>13</v>
      </c>
      <c r="J4" s="3">
        <v>41422397</v>
      </c>
    </row>
    <row r="5" ht="40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31" customHeight="1" spans="1:10">
      <c r="A6" s="10"/>
      <c r="B6" s="4">
        <v>13480000</v>
      </c>
      <c r="C6" s="6"/>
      <c r="D6" s="4">
        <v>15680000</v>
      </c>
      <c r="E6" s="6"/>
      <c r="F6" s="4">
        <v>15679125.68</v>
      </c>
      <c r="G6" s="6"/>
      <c r="H6" s="3">
        <v>99.99</v>
      </c>
      <c r="I6" s="15">
        <v>10</v>
      </c>
      <c r="J6" s="16">
        <v>9.999</v>
      </c>
    </row>
    <row r="7" ht="36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86" customHeight="1" spans="1:10">
      <c r="A8" s="3"/>
      <c r="B8" s="4" t="s">
        <v>97</v>
      </c>
      <c r="C8" s="5"/>
      <c r="D8" s="5"/>
      <c r="E8" s="5"/>
      <c r="F8" s="6"/>
      <c r="G8" s="4" t="s">
        <v>98</v>
      </c>
      <c r="H8" s="5"/>
      <c r="I8" s="5"/>
      <c r="J8" s="6"/>
    </row>
    <row r="9" ht="36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17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30" customHeight="1" spans="1:10">
      <c r="A10" s="3"/>
      <c r="B10" s="3" t="s">
        <v>99</v>
      </c>
      <c r="C10" s="20">
        <v>10</v>
      </c>
      <c r="D10" s="19" t="s">
        <v>37</v>
      </c>
      <c r="E10" s="19" t="s">
        <v>38</v>
      </c>
      <c r="F10" s="20">
        <v>100</v>
      </c>
      <c r="G10" s="3">
        <v>100</v>
      </c>
      <c r="H10" s="3">
        <v>100</v>
      </c>
      <c r="I10" s="3">
        <v>10</v>
      </c>
      <c r="J10" s="3"/>
    </row>
    <row r="11" ht="26" customHeight="1" spans="1:10">
      <c r="A11" s="3"/>
      <c r="B11" s="3" t="s">
        <v>100</v>
      </c>
      <c r="C11" s="20">
        <v>10</v>
      </c>
      <c r="D11" s="19" t="s">
        <v>101</v>
      </c>
      <c r="E11" s="19" t="s">
        <v>38</v>
      </c>
      <c r="F11" s="20">
        <v>124</v>
      </c>
      <c r="G11" s="3">
        <v>124</v>
      </c>
      <c r="H11" s="3">
        <v>100</v>
      </c>
      <c r="I11" s="3">
        <v>10</v>
      </c>
      <c r="J11" s="3"/>
    </row>
    <row r="12" ht="23" customHeight="1" spans="1:10">
      <c r="A12" s="3"/>
      <c r="B12" s="3" t="s">
        <v>57</v>
      </c>
      <c r="C12" s="20">
        <v>10</v>
      </c>
      <c r="D12" s="19" t="s">
        <v>58</v>
      </c>
      <c r="E12" s="19" t="s">
        <v>41</v>
      </c>
      <c r="F12" s="19">
        <v>1568</v>
      </c>
      <c r="G12" s="16">
        <v>1567.912568</v>
      </c>
      <c r="H12" s="3">
        <v>99.94</v>
      </c>
      <c r="I12" s="16">
        <f>H12/100*C12</f>
        <v>9.994</v>
      </c>
      <c r="J12" s="3"/>
    </row>
    <row r="13" ht="30" customHeight="1" spans="1:10">
      <c r="A13" s="3"/>
      <c r="B13" s="3" t="s">
        <v>102</v>
      </c>
      <c r="C13" s="20">
        <v>10</v>
      </c>
      <c r="D13" s="19" t="s">
        <v>37</v>
      </c>
      <c r="E13" s="19" t="s">
        <v>45</v>
      </c>
      <c r="F13" s="20">
        <v>90</v>
      </c>
      <c r="G13" s="3">
        <v>100</v>
      </c>
      <c r="H13" s="3">
        <v>100</v>
      </c>
      <c r="I13" s="3">
        <v>10</v>
      </c>
      <c r="J13" s="3"/>
    </row>
    <row r="14" ht="24" customHeight="1" spans="1:10">
      <c r="A14" s="3"/>
      <c r="B14" s="3" t="s">
        <v>103</v>
      </c>
      <c r="C14" s="20">
        <v>10</v>
      </c>
      <c r="D14" s="19" t="s">
        <v>104</v>
      </c>
      <c r="E14" s="19" t="s">
        <v>45</v>
      </c>
      <c r="F14" s="20">
        <v>4</v>
      </c>
      <c r="G14" s="3">
        <v>4</v>
      </c>
      <c r="H14" s="3">
        <v>100</v>
      </c>
      <c r="I14" s="3">
        <v>10</v>
      </c>
      <c r="J14" s="3"/>
    </row>
    <row r="15" ht="24" customHeight="1" spans="1:10">
      <c r="A15" s="3"/>
      <c r="B15" s="3" t="s">
        <v>105</v>
      </c>
      <c r="C15" s="20">
        <v>10</v>
      </c>
      <c r="D15" s="19" t="s">
        <v>49</v>
      </c>
      <c r="E15" s="19" t="s">
        <v>49</v>
      </c>
      <c r="F15" s="19" t="s">
        <v>50</v>
      </c>
      <c r="G15" s="3" t="s">
        <v>50</v>
      </c>
      <c r="H15" s="3">
        <v>100</v>
      </c>
      <c r="I15" s="3">
        <v>10</v>
      </c>
      <c r="J15" s="3"/>
    </row>
    <row r="16" ht="26" customHeight="1" spans="1:10">
      <c r="A16" s="3"/>
      <c r="B16" s="3" t="s">
        <v>106</v>
      </c>
      <c r="C16" s="20">
        <v>10</v>
      </c>
      <c r="D16" s="19" t="s">
        <v>107</v>
      </c>
      <c r="E16" s="19" t="s">
        <v>38</v>
      </c>
      <c r="F16" s="20">
        <v>0</v>
      </c>
      <c r="G16" s="3">
        <v>0</v>
      </c>
      <c r="H16" s="3">
        <v>100</v>
      </c>
      <c r="I16" s="3">
        <v>10</v>
      </c>
      <c r="J16" s="3"/>
    </row>
    <row r="17" ht="30" customHeight="1" spans="1:10">
      <c r="A17" s="3"/>
      <c r="B17" s="3" t="s">
        <v>75</v>
      </c>
      <c r="C17" s="20">
        <v>10</v>
      </c>
      <c r="D17" s="19" t="s">
        <v>49</v>
      </c>
      <c r="E17" s="19" t="s">
        <v>49</v>
      </c>
      <c r="F17" s="19" t="s">
        <v>50</v>
      </c>
      <c r="G17" s="3" t="s">
        <v>50</v>
      </c>
      <c r="H17" s="3">
        <v>100</v>
      </c>
      <c r="I17" s="3">
        <v>10</v>
      </c>
      <c r="J17" s="3"/>
    </row>
    <row r="18" ht="30" customHeight="1" spans="1:10">
      <c r="A18" s="3"/>
      <c r="B18" s="3" t="s">
        <v>108</v>
      </c>
      <c r="C18" s="20">
        <v>10</v>
      </c>
      <c r="D18" s="19" t="s">
        <v>37</v>
      </c>
      <c r="E18" s="19" t="s">
        <v>45</v>
      </c>
      <c r="F18" s="20">
        <v>90</v>
      </c>
      <c r="G18" s="3">
        <v>96</v>
      </c>
      <c r="H18" s="3">
        <v>100</v>
      </c>
      <c r="I18" s="3">
        <v>10</v>
      </c>
      <c r="J18" s="3"/>
    </row>
    <row r="19" ht="36" customHeight="1" spans="1:10">
      <c r="A19" s="13" t="s">
        <v>52</v>
      </c>
      <c r="B19" s="13"/>
      <c r="C19" s="13"/>
      <c r="D19" s="13"/>
      <c r="E19" s="13"/>
      <c r="F19" s="13"/>
      <c r="G19" s="13"/>
      <c r="H19" s="13"/>
      <c r="I19" s="13"/>
      <c r="J19" s="13"/>
    </row>
    <row r="20" ht="14.25" spans="1:10">
      <c r="A20" s="14" t="s">
        <v>53</v>
      </c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9:J19"/>
    <mergeCell ref="A20:J20"/>
    <mergeCell ref="A5:A6"/>
    <mergeCell ref="A7:A8"/>
    <mergeCell ref="A9:A18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M9" sqref="M9"/>
    </sheetView>
  </sheetViews>
  <sheetFormatPr defaultColWidth="9" defaultRowHeight="13.5"/>
  <cols>
    <col min="1" max="1" width="9.125" customWidth="1"/>
    <col min="2" max="2" width="22.625" customWidth="1"/>
    <col min="3" max="3" width="11.25" customWidth="1"/>
    <col min="4" max="4" width="10.25" customWidth="1"/>
    <col min="5" max="5" width="8.5" customWidth="1"/>
    <col min="6" max="6" width="15.625" customWidth="1"/>
    <col min="7" max="7" width="10.625" customWidth="1"/>
    <col min="8" max="9" width="14" customWidth="1"/>
    <col min="10" max="10" width="13.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7" customHeight="1" spans="1:10">
      <c r="A3" s="3" t="s">
        <v>2</v>
      </c>
      <c r="B3" s="4" t="s">
        <v>109</v>
      </c>
      <c r="C3" s="5"/>
      <c r="D3" s="5"/>
      <c r="E3" s="5"/>
      <c r="F3" s="6"/>
      <c r="G3" s="3" t="s">
        <v>4</v>
      </c>
      <c r="H3" s="16">
        <f>J6+SUM(I10:I16)</f>
        <v>96.219</v>
      </c>
      <c r="I3" s="3" t="s">
        <v>5</v>
      </c>
      <c r="J3" s="3" t="s">
        <v>6</v>
      </c>
    </row>
    <row r="4" ht="24" customHeight="1" spans="1:10">
      <c r="A4" s="3" t="s">
        <v>7</v>
      </c>
      <c r="B4" s="4" t="s">
        <v>8</v>
      </c>
      <c r="C4" s="6"/>
      <c r="D4" s="3" t="s">
        <v>9</v>
      </c>
      <c r="E4" s="4" t="s">
        <v>10</v>
      </c>
      <c r="F4" s="6"/>
      <c r="G4" s="3" t="s">
        <v>11</v>
      </c>
      <c r="H4" s="3" t="s">
        <v>12</v>
      </c>
      <c r="I4" s="3" t="s">
        <v>13</v>
      </c>
      <c r="J4" s="3">
        <v>41422397</v>
      </c>
    </row>
    <row r="5" ht="27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4" customHeight="1" spans="1:10">
      <c r="A6" s="10"/>
      <c r="B6" s="4">
        <v>30000</v>
      </c>
      <c r="C6" s="6"/>
      <c r="D6" s="4"/>
      <c r="E6" s="6"/>
      <c r="F6" s="4">
        <v>18657</v>
      </c>
      <c r="G6" s="6"/>
      <c r="H6" s="3">
        <v>62.19</v>
      </c>
      <c r="I6" s="31">
        <v>10</v>
      </c>
      <c r="J6" s="16">
        <v>6.219</v>
      </c>
    </row>
    <row r="7" ht="27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36" customHeight="1" spans="1:10">
      <c r="A8" s="3"/>
      <c r="B8" s="4" t="s">
        <v>110</v>
      </c>
      <c r="C8" s="5"/>
      <c r="D8" s="5"/>
      <c r="E8" s="5"/>
      <c r="F8" s="6"/>
      <c r="G8" s="4" t="s">
        <v>111</v>
      </c>
      <c r="H8" s="5"/>
      <c r="I8" s="5"/>
      <c r="J8" s="6"/>
    </row>
    <row r="9" ht="33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17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2" customHeight="1" spans="1:10">
      <c r="A10" s="3"/>
      <c r="B10" s="3" t="s">
        <v>112</v>
      </c>
      <c r="C10" s="20">
        <v>10</v>
      </c>
      <c r="D10" s="19" t="s">
        <v>37</v>
      </c>
      <c r="E10" s="19" t="s">
        <v>45</v>
      </c>
      <c r="F10" s="20">
        <v>90</v>
      </c>
      <c r="G10" s="3">
        <v>95</v>
      </c>
      <c r="H10" s="3">
        <v>100</v>
      </c>
      <c r="I10" s="3">
        <v>10</v>
      </c>
      <c r="J10" s="3"/>
    </row>
    <row r="11" ht="21" customHeight="1" spans="1:10">
      <c r="A11" s="3"/>
      <c r="B11" s="3" t="s">
        <v>113</v>
      </c>
      <c r="C11" s="20">
        <v>10</v>
      </c>
      <c r="D11" s="19" t="s">
        <v>104</v>
      </c>
      <c r="E11" s="19" t="s">
        <v>45</v>
      </c>
      <c r="F11" s="20">
        <v>1</v>
      </c>
      <c r="G11" s="3">
        <v>1</v>
      </c>
      <c r="H11" s="3">
        <v>100</v>
      </c>
      <c r="I11" s="3">
        <v>10</v>
      </c>
      <c r="J11" s="3"/>
    </row>
    <row r="12" ht="21" customHeight="1" spans="1:10">
      <c r="A12" s="3"/>
      <c r="B12" s="3" t="s">
        <v>114</v>
      </c>
      <c r="C12" s="20">
        <v>10</v>
      </c>
      <c r="D12" s="19" t="s">
        <v>104</v>
      </c>
      <c r="E12" s="19" t="s">
        <v>45</v>
      </c>
      <c r="F12" s="20">
        <v>1</v>
      </c>
      <c r="G12" s="3">
        <v>1</v>
      </c>
      <c r="H12" s="3">
        <v>100</v>
      </c>
      <c r="I12" s="3">
        <v>10</v>
      </c>
      <c r="J12" s="3"/>
    </row>
    <row r="13" ht="25" customHeight="1" spans="1:10">
      <c r="A13" s="3"/>
      <c r="B13" s="3" t="s">
        <v>115</v>
      </c>
      <c r="C13" s="20">
        <v>20</v>
      </c>
      <c r="D13" s="19" t="s">
        <v>37</v>
      </c>
      <c r="E13" s="19" t="s">
        <v>38</v>
      </c>
      <c r="F13" s="20">
        <v>100</v>
      </c>
      <c r="G13" s="3">
        <v>100</v>
      </c>
      <c r="H13" s="3">
        <v>100</v>
      </c>
      <c r="I13" s="3">
        <v>20</v>
      </c>
      <c r="J13" s="3"/>
    </row>
    <row r="14" ht="33" customHeight="1" spans="1:10">
      <c r="A14" s="3"/>
      <c r="B14" s="3" t="s">
        <v>116</v>
      </c>
      <c r="C14" s="20">
        <v>10</v>
      </c>
      <c r="D14" s="19" t="s">
        <v>104</v>
      </c>
      <c r="E14" s="19" t="s">
        <v>45</v>
      </c>
      <c r="F14" s="20">
        <v>1</v>
      </c>
      <c r="G14" s="3">
        <v>1</v>
      </c>
      <c r="H14" s="3">
        <v>100</v>
      </c>
      <c r="I14" s="3">
        <v>10</v>
      </c>
      <c r="J14" s="3"/>
    </row>
    <row r="15" ht="21" customHeight="1" spans="1:10">
      <c r="A15" s="3"/>
      <c r="B15" s="3" t="s">
        <v>117</v>
      </c>
      <c r="C15" s="20">
        <v>20</v>
      </c>
      <c r="D15" s="19" t="s">
        <v>49</v>
      </c>
      <c r="E15" s="19" t="s">
        <v>49</v>
      </c>
      <c r="F15" s="19" t="s">
        <v>50</v>
      </c>
      <c r="G15" s="3" t="s">
        <v>50</v>
      </c>
      <c r="H15" s="3">
        <v>100</v>
      </c>
      <c r="I15" s="3">
        <v>20</v>
      </c>
      <c r="J15" s="3"/>
    </row>
    <row r="16" ht="23" customHeight="1" spans="1:10">
      <c r="A16" s="3"/>
      <c r="B16" s="3" t="s">
        <v>118</v>
      </c>
      <c r="C16" s="20">
        <v>10</v>
      </c>
      <c r="D16" s="19" t="s">
        <v>37</v>
      </c>
      <c r="E16" s="19" t="s">
        <v>45</v>
      </c>
      <c r="F16" s="20">
        <v>90</v>
      </c>
      <c r="G16" s="3">
        <v>96</v>
      </c>
      <c r="H16" s="3">
        <v>100</v>
      </c>
      <c r="I16" s="3">
        <v>10</v>
      </c>
      <c r="J16" s="3"/>
    </row>
    <row r="17" ht="27" customHeight="1" spans="1:10">
      <c r="A17" s="13" t="s">
        <v>52</v>
      </c>
      <c r="B17" s="13"/>
      <c r="C17" s="13"/>
      <c r="D17" s="13"/>
      <c r="E17" s="13"/>
      <c r="F17" s="13"/>
      <c r="G17" s="13"/>
      <c r="H17" s="13"/>
      <c r="I17" s="13"/>
      <c r="J17" s="13"/>
    </row>
    <row r="18" ht="14.25" spans="1:10">
      <c r="A18" s="14" t="s">
        <v>53</v>
      </c>
      <c r="B18" s="14"/>
      <c r="C18" s="14"/>
      <c r="D18" s="14"/>
      <c r="E18" s="14"/>
      <c r="F18" s="14"/>
      <c r="G18" s="14"/>
      <c r="H18" s="14"/>
      <c r="I18" s="14"/>
      <c r="J18" s="14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7:J17"/>
    <mergeCell ref="A18:J18"/>
    <mergeCell ref="A5:A6"/>
    <mergeCell ref="A7:A8"/>
    <mergeCell ref="A9:A16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D11" sqref="D11"/>
    </sheetView>
  </sheetViews>
  <sheetFormatPr defaultColWidth="9" defaultRowHeight="13.5"/>
  <cols>
    <col min="1" max="1" width="11.875" customWidth="1"/>
    <col min="2" max="2" width="19.75" customWidth="1"/>
    <col min="3" max="3" width="10.75" customWidth="1"/>
    <col min="4" max="4" width="11.25" customWidth="1"/>
    <col min="6" max="6" width="11.875" customWidth="1"/>
    <col min="7" max="7" width="15" customWidth="1"/>
    <col min="8" max="8" width="11.5" customWidth="1"/>
    <col min="9" max="9" width="15.125" customWidth="1"/>
    <col min="10" max="10" width="15.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</v>
      </c>
      <c r="B3" s="4" t="s">
        <v>119</v>
      </c>
      <c r="C3" s="5"/>
      <c r="D3" s="5"/>
      <c r="E3" s="5"/>
      <c r="F3" s="6"/>
      <c r="G3" s="3" t="s">
        <v>4</v>
      </c>
      <c r="H3" s="16">
        <f>J6+SUM(I10:I18)</f>
        <v>92.466</v>
      </c>
      <c r="I3" s="3" t="s">
        <v>5</v>
      </c>
      <c r="J3" s="3" t="s">
        <v>79</v>
      </c>
    </row>
    <row r="4" ht="38" customHeight="1" spans="1:10">
      <c r="A4" s="3" t="s">
        <v>7</v>
      </c>
      <c r="B4" s="4" t="s">
        <v>8</v>
      </c>
      <c r="C4" s="6"/>
      <c r="D4" s="3" t="s">
        <v>9</v>
      </c>
      <c r="E4" s="27" t="s">
        <v>10</v>
      </c>
      <c r="F4" s="28"/>
      <c r="G4" s="3" t="s">
        <v>11</v>
      </c>
      <c r="H4" s="3" t="s">
        <v>12</v>
      </c>
      <c r="I4" s="3" t="s">
        <v>13</v>
      </c>
      <c r="J4" s="3">
        <v>41422397</v>
      </c>
    </row>
    <row r="5" ht="36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35" customHeight="1" spans="1:10">
      <c r="A6" s="10"/>
      <c r="B6" s="4">
        <v>11060000</v>
      </c>
      <c r="C6" s="6"/>
      <c r="D6" s="4">
        <v>14680100</v>
      </c>
      <c r="E6" s="6"/>
      <c r="F6" s="4">
        <v>3620100</v>
      </c>
      <c r="G6" s="6"/>
      <c r="H6" s="29">
        <v>24.66</v>
      </c>
      <c r="I6" s="30">
        <v>10</v>
      </c>
      <c r="J6" s="16">
        <v>2.466</v>
      </c>
    </row>
    <row r="7" ht="38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82" customHeight="1" spans="1:10">
      <c r="A8" s="3"/>
      <c r="B8" s="4" t="s">
        <v>120</v>
      </c>
      <c r="C8" s="5"/>
      <c r="D8" s="5"/>
      <c r="E8" s="5"/>
      <c r="F8" s="6"/>
      <c r="G8" s="4" t="s">
        <v>121</v>
      </c>
      <c r="H8" s="5"/>
      <c r="I8" s="5"/>
      <c r="J8" s="6"/>
    </row>
    <row r="9" ht="35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17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5" customHeight="1" spans="1:10">
      <c r="A10" s="3"/>
      <c r="B10" s="25" t="s">
        <v>122</v>
      </c>
      <c r="C10" s="20">
        <v>10</v>
      </c>
      <c r="D10" s="19" t="s">
        <v>123</v>
      </c>
      <c r="E10" s="19" t="s">
        <v>45</v>
      </c>
      <c r="F10" s="20">
        <v>10</v>
      </c>
      <c r="G10" s="3">
        <v>12</v>
      </c>
      <c r="H10" s="3">
        <v>100</v>
      </c>
      <c r="I10" s="3">
        <v>10</v>
      </c>
      <c r="J10" s="3"/>
    </row>
    <row r="11" ht="25" customHeight="1" spans="1:10">
      <c r="A11" s="3"/>
      <c r="B11" s="25" t="s">
        <v>124</v>
      </c>
      <c r="C11" s="19">
        <v>10</v>
      </c>
      <c r="D11" s="19" t="s">
        <v>37</v>
      </c>
      <c r="E11" s="19" t="s">
        <v>45</v>
      </c>
      <c r="F11" s="20">
        <v>90</v>
      </c>
      <c r="G11" s="3">
        <v>95</v>
      </c>
      <c r="H11" s="3">
        <v>100</v>
      </c>
      <c r="I11" s="3">
        <v>10</v>
      </c>
      <c r="J11" s="3"/>
    </row>
    <row r="12" ht="25" customHeight="1" spans="1:10">
      <c r="A12" s="3"/>
      <c r="B12" s="25" t="s">
        <v>89</v>
      </c>
      <c r="C12" s="20">
        <v>10</v>
      </c>
      <c r="D12" s="19" t="s">
        <v>58</v>
      </c>
      <c r="E12" s="19" t="s">
        <v>41</v>
      </c>
      <c r="F12" s="19">
        <f>14680100/10000</f>
        <v>1468.01</v>
      </c>
      <c r="G12" s="3">
        <f>3620100/10000</f>
        <v>362.01</v>
      </c>
      <c r="H12" s="3">
        <v>100</v>
      </c>
      <c r="I12" s="3">
        <v>10</v>
      </c>
      <c r="J12" s="26" t="s">
        <v>125</v>
      </c>
    </row>
    <row r="13" ht="25" customHeight="1" spans="1:10">
      <c r="A13" s="3"/>
      <c r="B13" s="25" t="s">
        <v>126</v>
      </c>
      <c r="C13" s="20">
        <v>10</v>
      </c>
      <c r="D13" s="19" t="s">
        <v>127</v>
      </c>
      <c r="E13" s="19" t="s">
        <v>45</v>
      </c>
      <c r="F13" s="20">
        <v>500</v>
      </c>
      <c r="G13" s="3">
        <v>500</v>
      </c>
      <c r="H13" s="3">
        <v>100</v>
      </c>
      <c r="I13" s="3">
        <v>10</v>
      </c>
      <c r="J13" s="3"/>
    </row>
    <row r="14" ht="25" customHeight="1" spans="1:10">
      <c r="A14" s="3"/>
      <c r="B14" s="25" t="s">
        <v>128</v>
      </c>
      <c r="C14" s="20">
        <v>10</v>
      </c>
      <c r="D14" s="19" t="s">
        <v>127</v>
      </c>
      <c r="E14" s="19" t="s">
        <v>45</v>
      </c>
      <c r="F14" s="20">
        <v>1000</v>
      </c>
      <c r="G14" s="3">
        <v>1000</v>
      </c>
      <c r="H14" s="3">
        <v>100</v>
      </c>
      <c r="I14" s="3">
        <v>10</v>
      </c>
      <c r="J14" s="3"/>
    </row>
    <row r="15" ht="25" customHeight="1" spans="1:10">
      <c r="A15" s="3"/>
      <c r="B15" s="25" t="s">
        <v>129</v>
      </c>
      <c r="C15" s="20">
        <v>10</v>
      </c>
      <c r="D15" s="19" t="s">
        <v>49</v>
      </c>
      <c r="E15" s="19" t="s">
        <v>49</v>
      </c>
      <c r="F15" s="19" t="s">
        <v>50</v>
      </c>
      <c r="G15" s="3" t="s">
        <v>50</v>
      </c>
      <c r="H15" s="3">
        <v>100</v>
      </c>
      <c r="I15" s="3">
        <v>10</v>
      </c>
      <c r="J15" s="3"/>
    </row>
    <row r="16" ht="25" customHeight="1" spans="1:10">
      <c r="A16" s="3"/>
      <c r="B16" s="25" t="s">
        <v>93</v>
      </c>
      <c r="C16" s="20">
        <v>10</v>
      </c>
      <c r="D16" s="19" t="s">
        <v>49</v>
      </c>
      <c r="E16" s="19" t="s">
        <v>49</v>
      </c>
      <c r="F16" s="19" t="s">
        <v>50</v>
      </c>
      <c r="G16" s="3" t="s">
        <v>50</v>
      </c>
      <c r="H16" s="3">
        <v>100</v>
      </c>
      <c r="I16" s="3">
        <v>10</v>
      </c>
      <c r="J16" s="3"/>
    </row>
    <row r="17" ht="25" customHeight="1" spans="1:10">
      <c r="A17" s="3"/>
      <c r="B17" s="25" t="s">
        <v>75</v>
      </c>
      <c r="C17" s="20">
        <v>10</v>
      </c>
      <c r="D17" s="19" t="s">
        <v>49</v>
      </c>
      <c r="E17" s="19" t="s">
        <v>49</v>
      </c>
      <c r="F17" s="19" t="s">
        <v>50</v>
      </c>
      <c r="G17" s="3" t="s">
        <v>50</v>
      </c>
      <c r="H17" s="3">
        <v>100</v>
      </c>
      <c r="I17" s="3">
        <v>10</v>
      </c>
      <c r="J17" s="3"/>
    </row>
    <row r="18" ht="25" customHeight="1" spans="1:10">
      <c r="A18" s="3"/>
      <c r="B18" s="25" t="s">
        <v>95</v>
      </c>
      <c r="C18" s="20">
        <v>10</v>
      </c>
      <c r="D18" s="19" t="s">
        <v>37</v>
      </c>
      <c r="E18" s="19" t="s">
        <v>45</v>
      </c>
      <c r="F18" s="20">
        <v>90</v>
      </c>
      <c r="G18" s="3">
        <v>96</v>
      </c>
      <c r="H18" s="3">
        <v>100</v>
      </c>
      <c r="I18" s="3">
        <v>10</v>
      </c>
      <c r="J18" s="3"/>
    </row>
    <row r="19" ht="24" customHeight="1" spans="1:10">
      <c r="A19" s="13" t="s">
        <v>52</v>
      </c>
      <c r="B19" s="13"/>
      <c r="C19" s="13"/>
      <c r="D19" s="13"/>
      <c r="E19" s="13"/>
      <c r="F19" s="13"/>
      <c r="G19" s="13"/>
      <c r="H19" s="13"/>
      <c r="I19" s="13"/>
      <c r="J19" s="13"/>
    </row>
    <row r="20" ht="14.25" spans="1:10">
      <c r="A20" s="14" t="s">
        <v>53</v>
      </c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9:J19"/>
    <mergeCell ref="A20:J20"/>
    <mergeCell ref="A5:A6"/>
    <mergeCell ref="A7:A8"/>
    <mergeCell ref="A9:A18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opLeftCell="A4" workbookViewId="0">
      <selection activeCell="B10" sqref="B10:B18"/>
    </sheetView>
  </sheetViews>
  <sheetFormatPr defaultColWidth="9" defaultRowHeight="13.5"/>
  <cols>
    <col min="1" max="1" width="9.75" customWidth="1"/>
    <col min="2" max="2" width="21.75" customWidth="1"/>
    <col min="3" max="3" width="10.875" customWidth="1"/>
    <col min="4" max="4" width="13.75" customWidth="1"/>
    <col min="6" max="6" width="13.375" customWidth="1"/>
    <col min="7" max="7" width="12.375" customWidth="1"/>
    <col min="8" max="9" width="12.75" customWidth="1"/>
    <col min="10" max="10" width="1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9" customHeight="1" spans="1:10">
      <c r="A3" s="3" t="s">
        <v>2</v>
      </c>
      <c r="B3" s="4" t="s">
        <v>130</v>
      </c>
      <c r="C3" s="5"/>
      <c r="D3" s="5"/>
      <c r="E3" s="5"/>
      <c r="F3" s="6"/>
      <c r="G3" s="3" t="s">
        <v>4</v>
      </c>
      <c r="H3" s="3">
        <f>J6+SUM(I10:I18)</f>
        <v>100</v>
      </c>
      <c r="I3" s="3" t="s">
        <v>5</v>
      </c>
      <c r="J3" s="3" t="s">
        <v>6</v>
      </c>
    </row>
    <row r="4" ht="44" customHeight="1" spans="1:10">
      <c r="A4" s="3" t="s">
        <v>7</v>
      </c>
      <c r="B4" s="4" t="s">
        <v>8</v>
      </c>
      <c r="C4" s="6"/>
      <c r="D4" s="3" t="s">
        <v>9</v>
      </c>
      <c r="E4" s="7" t="s">
        <v>10</v>
      </c>
      <c r="F4" s="23"/>
      <c r="G4" s="3" t="s">
        <v>11</v>
      </c>
      <c r="H4" s="3" t="s">
        <v>12</v>
      </c>
      <c r="I4" s="3" t="s">
        <v>13</v>
      </c>
      <c r="J4" s="3">
        <v>41422397</v>
      </c>
    </row>
    <row r="5" ht="32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38" customHeight="1" spans="1:10">
      <c r="A6" s="10"/>
      <c r="B6" s="4">
        <v>14000000</v>
      </c>
      <c r="C6" s="6"/>
      <c r="D6" s="4">
        <v>11038399.91</v>
      </c>
      <c r="E6" s="6"/>
      <c r="F6" s="4">
        <v>11038399.91</v>
      </c>
      <c r="G6" s="6"/>
      <c r="H6" s="24">
        <f>F6/D6*100</f>
        <v>100</v>
      </c>
      <c r="I6" s="15">
        <v>10</v>
      </c>
      <c r="J6" s="3">
        <v>10</v>
      </c>
    </row>
    <row r="7" ht="32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78" customHeight="1" spans="1:10">
      <c r="A8" s="3"/>
      <c r="B8" s="4" t="s">
        <v>131</v>
      </c>
      <c r="C8" s="5"/>
      <c r="D8" s="5"/>
      <c r="E8" s="5"/>
      <c r="F8" s="6"/>
      <c r="G8" s="4" t="s">
        <v>132</v>
      </c>
      <c r="H8" s="5"/>
      <c r="I8" s="5"/>
      <c r="J8" s="6"/>
    </row>
    <row r="9" ht="38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17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5" customHeight="1" spans="1:10">
      <c r="A10" s="3"/>
      <c r="B10" s="25" t="s">
        <v>133</v>
      </c>
      <c r="C10" s="20">
        <v>10</v>
      </c>
      <c r="D10" s="19" t="s">
        <v>37</v>
      </c>
      <c r="E10" s="19" t="s">
        <v>45</v>
      </c>
      <c r="F10" s="20">
        <v>90</v>
      </c>
      <c r="G10" s="3">
        <v>100</v>
      </c>
      <c r="H10" s="3">
        <v>100</v>
      </c>
      <c r="I10" s="3">
        <v>10</v>
      </c>
      <c r="J10" s="3"/>
    </row>
    <row r="11" ht="25" customHeight="1" spans="1:10">
      <c r="A11" s="3"/>
      <c r="B11" s="25" t="s">
        <v>134</v>
      </c>
      <c r="C11" s="20">
        <v>10</v>
      </c>
      <c r="D11" s="19" t="s">
        <v>104</v>
      </c>
      <c r="E11" s="19" t="s">
        <v>45</v>
      </c>
      <c r="F11" s="20">
        <v>3</v>
      </c>
      <c r="G11" s="3">
        <v>3</v>
      </c>
      <c r="H11" s="3">
        <v>100</v>
      </c>
      <c r="I11" s="3">
        <v>10</v>
      </c>
      <c r="J11" s="3"/>
    </row>
    <row r="12" ht="25" customHeight="1" spans="1:10">
      <c r="A12" s="3"/>
      <c r="B12" s="25" t="s">
        <v>57</v>
      </c>
      <c r="C12" s="20">
        <v>10</v>
      </c>
      <c r="D12" s="19" t="s">
        <v>58</v>
      </c>
      <c r="E12" s="19" t="s">
        <v>41</v>
      </c>
      <c r="F12" s="19">
        <v>1435.44</v>
      </c>
      <c r="G12" s="16">
        <v>1103.84</v>
      </c>
      <c r="H12" s="3">
        <v>100</v>
      </c>
      <c r="I12" s="3">
        <v>10</v>
      </c>
      <c r="J12" s="3"/>
    </row>
    <row r="13" ht="25" customHeight="1" spans="1:10">
      <c r="A13" s="3"/>
      <c r="B13" s="25" t="s">
        <v>124</v>
      </c>
      <c r="C13" s="20">
        <v>10</v>
      </c>
      <c r="D13" s="19" t="s">
        <v>37</v>
      </c>
      <c r="E13" s="19" t="s">
        <v>45</v>
      </c>
      <c r="F13" s="20">
        <v>90</v>
      </c>
      <c r="G13" s="3">
        <v>100</v>
      </c>
      <c r="H13" s="3">
        <v>100</v>
      </c>
      <c r="I13" s="3">
        <v>10</v>
      </c>
      <c r="J13" s="3"/>
    </row>
    <row r="14" ht="26" customHeight="1" spans="1:10">
      <c r="A14" s="3"/>
      <c r="B14" s="25" t="s">
        <v>135</v>
      </c>
      <c r="C14" s="20">
        <v>10</v>
      </c>
      <c r="D14" s="19" t="s">
        <v>136</v>
      </c>
      <c r="E14" s="19" t="s">
        <v>45</v>
      </c>
      <c r="F14" s="19">
        <v>20000</v>
      </c>
      <c r="G14" s="3">
        <v>21453</v>
      </c>
      <c r="H14" s="3">
        <v>100</v>
      </c>
      <c r="I14" s="3">
        <v>10</v>
      </c>
      <c r="J14" s="26"/>
    </row>
    <row r="15" ht="25" customHeight="1" spans="1:10">
      <c r="A15" s="3"/>
      <c r="B15" s="25" t="s">
        <v>137</v>
      </c>
      <c r="C15" s="20">
        <v>10</v>
      </c>
      <c r="D15" s="19" t="s">
        <v>138</v>
      </c>
      <c r="E15" s="19" t="s">
        <v>45</v>
      </c>
      <c r="F15" s="20">
        <v>28208</v>
      </c>
      <c r="G15" s="3">
        <v>28208</v>
      </c>
      <c r="H15" s="3">
        <v>100</v>
      </c>
      <c r="I15" s="3">
        <v>10</v>
      </c>
      <c r="J15" s="3"/>
    </row>
    <row r="16" ht="25" customHeight="1" spans="1:10">
      <c r="A16" s="3"/>
      <c r="B16" s="25" t="s">
        <v>139</v>
      </c>
      <c r="C16" s="20">
        <v>10</v>
      </c>
      <c r="D16" s="19" t="s">
        <v>49</v>
      </c>
      <c r="E16" s="19" t="s">
        <v>49</v>
      </c>
      <c r="F16" s="19" t="s">
        <v>140</v>
      </c>
      <c r="G16" s="3" t="s">
        <v>140</v>
      </c>
      <c r="H16" s="3">
        <v>100</v>
      </c>
      <c r="I16" s="3">
        <v>10</v>
      </c>
      <c r="J16" s="3"/>
    </row>
    <row r="17" ht="25" customHeight="1" spans="1:10">
      <c r="A17" s="3"/>
      <c r="B17" s="25" t="s">
        <v>75</v>
      </c>
      <c r="C17" s="20">
        <v>10</v>
      </c>
      <c r="D17" s="19" t="s">
        <v>49</v>
      </c>
      <c r="E17" s="19" t="s">
        <v>49</v>
      </c>
      <c r="F17" s="19" t="s">
        <v>76</v>
      </c>
      <c r="G17" s="19" t="s">
        <v>77</v>
      </c>
      <c r="H17" s="3">
        <v>100</v>
      </c>
      <c r="I17" s="3">
        <v>10</v>
      </c>
      <c r="J17" s="3"/>
    </row>
    <row r="18" ht="25" customHeight="1" spans="1:10">
      <c r="A18" s="3"/>
      <c r="B18" s="25" t="s">
        <v>95</v>
      </c>
      <c r="C18" s="20">
        <v>10</v>
      </c>
      <c r="D18" s="19" t="s">
        <v>37</v>
      </c>
      <c r="E18" s="19" t="s">
        <v>45</v>
      </c>
      <c r="F18" s="20">
        <v>90</v>
      </c>
      <c r="G18" s="3">
        <v>95</v>
      </c>
      <c r="H18" s="3">
        <v>100</v>
      </c>
      <c r="I18" s="3">
        <v>10</v>
      </c>
      <c r="J18" s="3"/>
    </row>
    <row r="19" ht="31" customHeight="1" spans="1:10">
      <c r="A19" s="13" t="s">
        <v>52</v>
      </c>
      <c r="B19" s="13"/>
      <c r="C19" s="13"/>
      <c r="D19" s="13"/>
      <c r="E19" s="13"/>
      <c r="F19" s="13"/>
      <c r="G19" s="13"/>
      <c r="H19" s="13"/>
      <c r="I19" s="13"/>
      <c r="J19" s="13"/>
    </row>
    <row r="20" ht="14.25" spans="1:10">
      <c r="A20" s="14" t="s">
        <v>53</v>
      </c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9:J19"/>
    <mergeCell ref="A20:J20"/>
    <mergeCell ref="A5:A6"/>
    <mergeCell ref="A7:A8"/>
    <mergeCell ref="A9:A18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J3" sqref="J3"/>
    </sheetView>
  </sheetViews>
  <sheetFormatPr defaultColWidth="9" defaultRowHeight="13.5"/>
  <cols>
    <col min="2" max="2" width="19.375" customWidth="1"/>
    <col min="3" max="3" width="7.875" customWidth="1"/>
    <col min="5" max="5" width="10.625" customWidth="1"/>
    <col min="6" max="6" width="17.375" customWidth="1"/>
    <col min="8" max="8" width="11.75" customWidth="1"/>
    <col min="9" max="9" width="15.625" customWidth="1"/>
    <col min="10" max="10" width="23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0" customHeight="1" spans="1:10">
      <c r="A3" s="3" t="s">
        <v>2</v>
      </c>
      <c r="B3" s="4" t="s">
        <v>141</v>
      </c>
      <c r="C3" s="5"/>
      <c r="D3" s="5"/>
      <c r="E3" s="5"/>
      <c r="F3" s="6"/>
      <c r="G3" s="3" t="s">
        <v>4</v>
      </c>
      <c r="H3" s="3">
        <f>J6+SUM(I10:I16)</f>
        <v>100</v>
      </c>
      <c r="I3" s="3" t="s">
        <v>5</v>
      </c>
      <c r="J3" s="3" t="s">
        <v>6</v>
      </c>
    </row>
    <row r="4" ht="44" customHeight="1" spans="1:10">
      <c r="A4" s="3" t="s">
        <v>7</v>
      </c>
      <c r="B4" s="4" t="s">
        <v>8</v>
      </c>
      <c r="C4" s="6"/>
      <c r="D4" s="3" t="s">
        <v>9</v>
      </c>
      <c r="E4" s="7" t="s">
        <v>10</v>
      </c>
      <c r="F4" s="8"/>
      <c r="G4" s="3" t="s">
        <v>11</v>
      </c>
      <c r="H4" s="3" t="s">
        <v>12</v>
      </c>
      <c r="I4" s="3" t="s">
        <v>13</v>
      </c>
      <c r="J4" s="3">
        <v>41422397</v>
      </c>
    </row>
    <row r="5" ht="30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30" customHeight="1" spans="1:10">
      <c r="A6" s="10"/>
      <c r="B6" s="4">
        <v>100000</v>
      </c>
      <c r="C6" s="6"/>
      <c r="D6" s="4"/>
      <c r="E6" s="6"/>
      <c r="F6" s="4">
        <v>100000</v>
      </c>
      <c r="G6" s="6"/>
      <c r="H6" s="21">
        <v>1</v>
      </c>
      <c r="I6" s="22">
        <v>10</v>
      </c>
      <c r="J6" s="3">
        <v>10</v>
      </c>
    </row>
    <row r="7" ht="27" customHeight="1" spans="1:10">
      <c r="A7" s="3" t="s">
        <v>21</v>
      </c>
      <c r="B7" s="4" t="s">
        <v>22</v>
      </c>
      <c r="C7" s="5"/>
      <c r="D7" s="5"/>
      <c r="E7" s="5"/>
      <c r="F7" s="6"/>
      <c r="G7" s="4" t="s">
        <v>23</v>
      </c>
      <c r="H7" s="5"/>
      <c r="I7" s="5"/>
      <c r="J7" s="6"/>
    </row>
    <row r="8" ht="78" customHeight="1" spans="1:10">
      <c r="A8" s="3"/>
      <c r="B8" s="4" t="s">
        <v>142</v>
      </c>
      <c r="C8" s="5"/>
      <c r="D8" s="5"/>
      <c r="E8" s="5"/>
      <c r="F8" s="6"/>
      <c r="G8" s="4" t="s">
        <v>143</v>
      </c>
      <c r="H8" s="5"/>
      <c r="I8" s="5"/>
      <c r="J8" s="6"/>
    </row>
    <row r="9" ht="37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17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5" customHeight="1" spans="1:10">
      <c r="A10" s="3"/>
      <c r="B10" s="3" t="s">
        <v>144</v>
      </c>
      <c r="C10" s="20">
        <v>10</v>
      </c>
      <c r="D10" s="19" t="s">
        <v>145</v>
      </c>
      <c r="E10" s="19" t="s">
        <v>41</v>
      </c>
      <c r="F10" s="20">
        <v>1000</v>
      </c>
      <c r="G10" s="3">
        <v>1000</v>
      </c>
      <c r="H10" s="3">
        <v>100</v>
      </c>
      <c r="I10" s="20">
        <v>10</v>
      </c>
      <c r="J10" s="3"/>
    </row>
    <row r="11" ht="25" customHeight="1" spans="1:10">
      <c r="A11" s="3"/>
      <c r="B11" s="3" t="s">
        <v>146</v>
      </c>
      <c r="C11" s="20">
        <v>10</v>
      </c>
      <c r="D11" s="19" t="s">
        <v>47</v>
      </c>
      <c r="E11" s="19" t="s">
        <v>41</v>
      </c>
      <c r="F11" s="19">
        <v>10</v>
      </c>
      <c r="G11" s="3">
        <v>10</v>
      </c>
      <c r="H11" s="3">
        <v>100</v>
      </c>
      <c r="I11" s="20">
        <v>10</v>
      </c>
      <c r="J11" s="3"/>
    </row>
    <row r="12" ht="25" customHeight="1" spans="1:10">
      <c r="A12" s="3"/>
      <c r="B12" s="3" t="s">
        <v>147</v>
      </c>
      <c r="C12" s="20">
        <v>15</v>
      </c>
      <c r="D12" s="19" t="s">
        <v>49</v>
      </c>
      <c r="E12" s="19" t="s">
        <v>49</v>
      </c>
      <c r="F12" s="19" t="s">
        <v>50</v>
      </c>
      <c r="G12" s="3" t="s">
        <v>50</v>
      </c>
      <c r="H12" s="3">
        <v>100</v>
      </c>
      <c r="I12" s="20">
        <v>15</v>
      </c>
      <c r="J12" s="3"/>
    </row>
    <row r="13" ht="25" customHeight="1" spans="1:10">
      <c r="A13" s="3"/>
      <c r="B13" s="3" t="s">
        <v>148</v>
      </c>
      <c r="C13" s="20">
        <v>10</v>
      </c>
      <c r="D13" s="19" t="s">
        <v>149</v>
      </c>
      <c r="E13" s="19" t="s">
        <v>41</v>
      </c>
      <c r="F13" s="20">
        <v>5</v>
      </c>
      <c r="G13" s="12">
        <v>5</v>
      </c>
      <c r="H13" s="3">
        <v>100</v>
      </c>
      <c r="I13" s="20">
        <v>10</v>
      </c>
      <c r="J13" s="3"/>
    </row>
    <row r="14" ht="25" customHeight="1" spans="1:10">
      <c r="A14" s="3"/>
      <c r="B14" s="3" t="s">
        <v>150</v>
      </c>
      <c r="C14" s="20">
        <v>20</v>
      </c>
      <c r="D14" s="19" t="s">
        <v>49</v>
      </c>
      <c r="E14" s="19" t="s">
        <v>49</v>
      </c>
      <c r="F14" s="19" t="s">
        <v>50</v>
      </c>
      <c r="G14" s="3" t="s">
        <v>50</v>
      </c>
      <c r="H14" s="3">
        <v>100</v>
      </c>
      <c r="I14" s="20">
        <v>20</v>
      </c>
      <c r="J14" s="3"/>
    </row>
    <row r="15" ht="60" customHeight="1" spans="1:10">
      <c r="A15" s="3"/>
      <c r="B15" s="3" t="s">
        <v>151</v>
      </c>
      <c r="C15" s="20">
        <v>15</v>
      </c>
      <c r="D15" s="19" t="s">
        <v>43</v>
      </c>
      <c r="E15" s="19" t="s">
        <v>41</v>
      </c>
      <c r="F15" s="20">
        <v>10</v>
      </c>
      <c r="G15" s="3">
        <v>10</v>
      </c>
      <c r="H15" s="3">
        <v>100</v>
      </c>
      <c r="I15" s="20">
        <v>15</v>
      </c>
      <c r="J15" s="3"/>
    </row>
    <row r="16" ht="25" customHeight="1" spans="1:10">
      <c r="A16" s="3"/>
      <c r="B16" s="3" t="s">
        <v>152</v>
      </c>
      <c r="C16" s="20">
        <v>10</v>
      </c>
      <c r="D16" s="19" t="s">
        <v>149</v>
      </c>
      <c r="E16" s="19" t="s">
        <v>41</v>
      </c>
      <c r="F16" s="20">
        <v>1</v>
      </c>
      <c r="G16" s="3">
        <v>1</v>
      </c>
      <c r="H16" s="3">
        <v>100</v>
      </c>
      <c r="I16" s="20">
        <v>10</v>
      </c>
      <c r="J16" s="3"/>
    </row>
    <row r="17" ht="32" customHeight="1" spans="1:10">
      <c r="A17" s="13" t="s">
        <v>52</v>
      </c>
      <c r="B17" s="13"/>
      <c r="C17" s="13"/>
      <c r="D17" s="13"/>
      <c r="E17" s="13"/>
      <c r="F17" s="13"/>
      <c r="G17" s="13"/>
      <c r="H17" s="13"/>
      <c r="I17" s="13"/>
      <c r="J17" s="13"/>
    </row>
    <row r="18" ht="14.25" spans="1:10">
      <c r="A18" s="14" t="s">
        <v>53</v>
      </c>
      <c r="B18" s="14"/>
      <c r="C18" s="14"/>
      <c r="D18" s="14"/>
      <c r="E18" s="14"/>
      <c r="F18" s="14"/>
      <c r="G18" s="14"/>
      <c r="H18" s="14"/>
      <c r="I18" s="14"/>
      <c r="J18" s="14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7:J17"/>
    <mergeCell ref="A18:J18"/>
    <mergeCell ref="A5:A6"/>
    <mergeCell ref="A7:A8"/>
    <mergeCell ref="A9:A1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临时工劳保、服装及福利</vt:lpstr>
      <vt:lpstr>法律顾问费</vt:lpstr>
      <vt:lpstr>临时工工资及保险费用</vt:lpstr>
      <vt:lpstr>新改建公厕及收集站、劳动者港湾项目</vt:lpstr>
      <vt:lpstr>机动车燃油费、维护及保险费</vt:lpstr>
      <vt:lpstr>环卫人员业务培训</vt:lpstr>
      <vt:lpstr>环卫设施设备的购置</vt:lpstr>
      <vt:lpstr>环卫日常维护管理费</vt:lpstr>
      <vt:lpstr>应急、防疫物资</vt:lpstr>
      <vt:lpstr>调整安排城市环境卫生管理经费（高新区体制结算）</vt:lpstr>
      <vt:lpstr>调整安排城市环境卫生管理经费（现代服务业发展区管委会体制结算）</vt:lpstr>
      <vt:lpstr>路灯特种高空作业车辆购置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*^_^*贤惠的妈妈的女儿^O^</cp:lastModifiedBy>
  <dcterms:created xsi:type="dcterms:W3CDTF">2006-09-16T00:00:00Z</dcterms:created>
  <cp:lastPrinted>2023-02-20T01:14:00Z</cp:lastPrinted>
  <dcterms:modified xsi:type="dcterms:W3CDTF">2023-09-11T10:32:13Z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D60017B8C64543889C906654B1B60653</vt:lpwstr>
  </property>
</Properties>
</file>