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943" windowHeight="9960" tabRatio="699" firstSheet="19" activeTab="24"/>
  </bookViews>
  <sheets>
    <sheet name="区政协委员及常委活动、视察费" sheetId="1" r:id="rId1"/>
    <sheet name="诗书画院建设经费" sheetId="2" r:id="rId2"/>
    <sheet name="市政协委员及代表团活动费" sheetId="3" r:id="rId3"/>
    <sheet name="政协委员界别小组活动" sheetId="4" r:id="rId4"/>
    <sheet name="政协专委会活动费" sheetId="5" r:id="rId5"/>
    <sheet name="市、区政协委员视察活动经费" sheetId="6" r:id="rId6"/>
    <sheet name="政协工作交流活动经费" sheetId="7" r:id="rId7"/>
    <sheet name="政协委员培训费" sheetId="8" r:id="rId8"/>
    <sheet name="十一届一次政协会议经费" sheetId="9" r:id="rId9"/>
    <sheet name="全区政协常委会议及民主协商会议等包干经费" sheetId="10" r:id="rId10"/>
    <sheet name="实施“委员履职尽责实践活动”经费" sheetId="11" r:id="rId11"/>
    <sheet name="政协宣传工作经费" sheetId="12" r:id="rId12"/>
    <sheet name="社情民意及外宣工作经费" sheetId="13" r:id="rId13"/>
    <sheet name="政协委员订阅刊物费用" sheetId="14" r:id="rId14"/>
    <sheet name="《璧山政协》编印费" sheetId="15" r:id="rId15"/>
    <sheet name="文史资料编印经费" sheetId="16" r:id="rId16"/>
    <sheet name="机关信息化建设经费" sheetId="17" r:id="rId17"/>
    <sheet name="智慧政协平台维护费" sheetId="18" r:id="rId18"/>
    <sheet name="政协委员会客室运行经费" sheetId="19" r:id="rId19"/>
    <sheet name="书香政协活动经费" sheetId="20" r:id="rId20"/>
    <sheet name="政协委员外出学习经费" sheetId="21" r:id="rId21"/>
    <sheet name="购置公务用车" sheetId="22" r:id="rId22"/>
    <sheet name="渝事好商量示范点建设" sheetId="23" r:id="rId23"/>
    <sheet name="文史资料征集出版" sheetId="24" r:id="rId24"/>
    <sheet name="整体支出绩效自评" sheetId="25" r:id="rId25"/>
  </sheets>
  <calcPr calcId="144525"/>
</workbook>
</file>

<file path=xl/sharedStrings.xml><?xml version="1.0" encoding="utf-8"?>
<sst xmlns="http://schemas.openxmlformats.org/spreadsheetml/2006/main" count="283">
  <si>
    <t>附件1</t>
  </si>
  <si>
    <t>璧山区2022年度项目支出绩效自评表</t>
  </si>
  <si>
    <t>项目名称</t>
  </si>
  <si>
    <t>区政协委员及常委活动、视察费</t>
  </si>
  <si>
    <t>自评总分</t>
  </si>
  <si>
    <t>等级</t>
  </si>
  <si>
    <t>优</t>
  </si>
  <si>
    <t>实施单位</t>
  </si>
  <si>
    <t>区政协办公室</t>
  </si>
  <si>
    <t>主管部门</t>
  </si>
  <si>
    <t>填表人</t>
  </si>
  <si>
    <t>韩旭</t>
  </si>
  <si>
    <t>电话</t>
  </si>
  <si>
    <t>项目资金
（元）</t>
  </si>
  <si>
    <t>年初预算数</t>
  </si>
  <si>
    <t>全年（调整）预算数</t>
  </si>
  <si>
    <t>全年执行数</t>
  </si>
  <si>
    <t>执行率（%）</t>
  </si>
  <si>
    <t>执行率权重</t>
  </si>
  <si>
    <t>执行率得分</t>
  </si>
  <si>
    <t>当年绩效目标</t>
  </si>
  <si>
    <t>预期绩效目标</t>
  </si>
  <si>
    <t>绩效目标实际完成情况</t>
  </si>
  <si>
    <r>
      <rPr>
        <sz val="12"/>
        <color theme="1"/>
        <rFont val="仿宋"/>
        <charset val="134"/>
      </rPr>
      <t>1.至少开展2次常委调研活动；
2.至少开展5次政协委员调研活动；
3.至少形成</t>
    </r>
    <r>
      <rPr>
        <sz val="12"/>
        <color theme="1"/>
        <rFont val="仿宋"/>
        <charset val="134"/>
      </rPr>
      <t>7</t>
    </r>
    <r>
      <rPr>
        <sz val="12"/>
        <color theme="1"/>
        <rFont val="仿宋"/>
        <charset val="134"/>
      </rPr>
      <t>个调研报告；
4.调研报告质量较高；
5.政协委员对视察调研活动满意。</t>
    </r>
  </si>
  <si>
    <t>全部完成预期绩效目标</t>
  </si>
  <si>
    <t>绩
效
指
标</t>
  </si>
  <si>
    <t>指标名称</t>
  </si>
  <si>
    <t>计量单位</t>
  </si>
  <si>
    <t>指标性质</t>
  </si>
  <si>
    <t>年度指标值</t>
  </si>
  <si>
    <t>全年完成值</t>
  </si>
  <si>
    <t>得分系数（%）</t>
  </si>
  <si>
    <t>指标权重（分）</t>
  </si>
  <si>
    <t>指标得分（分）</t>
  </si>
  <si>
    <t>偏差原因分析及改进措施</t>
  </si>
  <si>
    <t>开展政协委员活动</t>
  </si>
  <si>
    <t>次</t>
  </si>
  <si>
    <t>≥</t>
  </si>
  <si>
    <t>开展政协常委活动</t>
  </si>
  <si>
    <t>调研报告质量</t>
  </si>
  <si>
    <t>定性</t>
  </si>
  <si>
    <t>较高</t>
  </si>
  <si>
    <t>形成调研报告</t>
  </si>
  <si>
    <t>篇</t>
  </si>
  <si>
    <t>政协委员对视察调研活动满意度</t>
  </si>
  <si>
    <t>满意</t>
  </si>
  <si>
    <t>备注</t>
  </si>
  <si>
    <t>诗书画院建设经费</t>
  </si>
  <si>
    <t>1.开展讲座2次；
2.参加讲座30人次；
3.组织培训会3次；
4.政协委员和机关同志满意</t>
  </si>
  <si>
    <t>材料费</t>
  </si>
  <si>
    <t>元</t>
  </si>
  <si>
    <t>≤</t>
  </si>
  <si>
    <t>40000</t>
  </si>
  <si>
    <t>参加讲座人次</t>
  </si>
  <si>
    <t>人次</t>
  </si>
  <si>
    <t>30</t>
  </si>
  <si>
    <t>开展讲座场次</t>
  </si>
  <si>
    <t>场次</t>
  </si>
  <si>
    <t>2</t>
  </si>
  <si>
    <t>培训费</t>
  </si>
  <si>
    <t>30000</t>
  </si>
  <si>
    <t>政协委员和机关同志满意度</t>
  </si>
  <si>
    <t>组织培训会</t>
  </si>
  <si>
    <t>场</t>
  </si>
  <si>
    <t>3</t>
  </si>
  <si>
    <t>市政协委员及代表团活动费</t>
  </si>
  <si>
    <t>1.开展市政协委员活动1次；
2.开展市政协代表团活动1次；
3.市政协委员对工作满意。</t>
  </si>
  <si>
    <t>开展市政协委员活动</t>
  </si>
  <si>
    <t>1</t>
  </si>
  <si>
    <t>市政协委员活动费</t>
  </si>
  <si>
    <t>36000</t>
  </si>
  <si>
    <t>开展市政协委员代表团活动</t>
  </si>
  <si>
    <t>市政协代表团活动费</t>
  </si>
  <si>
    <t>10000</t>
  </si>
  <si>
    <t>市政协委员对活动安排满意度</t>
  </si>
  <si>
    <t>政协委员界别活动经费</t>
  </si>
  <si>
    <t>1.17个界别小组开展活动17次
2.每个界别小组至少开展2次活动；
3.形成至少2篇调研报告；
4.提交至少17篇社情民意或提案
5.为政协委员履职创造平台，提高履职委员能力</t>
  </si>
  <si>
    <t>会议费</t>
  </si>
  <si>
    <t>提交社情民意或提案</t>
  </si>
  <si>
    <t>差旅费</t>
  </si>
  <si>
    <t>每个界别小组每年开展活动次数</t>
  </si>
  <si>
    <t>每个界别小组组织开展活动</t>
  </si>
  <si>
    <t>个</t>
  </si>
  <si>
    <t>＝</t>
  </si>
  <si>
    <t>为政协委员履职创造平台，提高履职委员能力</t>
  </si>
  <si>
    <t>提高</t>
  </si>
  <si>
    <t>政协专委会活动费</t>
  </si>
  <si>
    <t>1.每个专委会至少开展调研活动2次；
2.至少形成调研报告7篇；
3.提高政协委员履职能力。</t>
  </si>
  <si>
    <t>交通住宿费</t>
  </si>
  <si>
    <t>90000</t>
  </si>
  <si>
    <t>每个专委会开展活动次数</t>
  </si>
  <si>
    <t>7</t>
  </si>
  <si>
    <t>工作餐费</t>
  </si>
  <si>
    <t>提高政协委员履职能力</t>
  </si>
  <si>
    <t>市、区政协委员视察活动经费</t>
  </si>
  <si>
    <t>1.至少组织市政协委员调研活动1次
2.至少组织区政协委员调研活动2次；
3.至少组织区政协委员学习考察活动2次；
4.至少组织区政协委员专题协商活动2次；
5.政协委员对履职工作安排满意。</t>
  </si>
  <si>
    <t>组织市政协委员开展调研视察活动</t>
  </si>
  <si>
    <t>组织区政协委员开展调研视察活动</t>
  </si>
  <si>
    <t>20</t>
  </si>
  <si>
    <t>组织市区政协委员开展专题协商</t>
  </si>
  <si>
    <t>10</t>
  </si>
  <si>
    <t>政协委员对学习考察调研活动安排的满意度</t>
  </si>
  <si>
    <t>政协工作交流活动经费</t>
  </si>
  <si>
    <t>1.与各级政协开展交流活动20次；
2.与市政协各部门开展交流活动2次
3.有效提升政协委员履职能力。</t>
  </si>
  <si>
    <t>与各级政协开展交流活动</t>
  </si>
  <si>
    <t>活动费</t>
  </si>
  <si>
    <t>100000</t>
  </si>
  <si>
    <t>与市政协各部门开展交流活动</t>
  </si>
  <si>
    <t>50000</t>
  </si>
  <si>
    <t>有效提升</t>
  </si>
  <si>
    <t>政协委员培训费</t>
  </si>
  <si>
    <t>1.至少组织培训次数2次
2.至少组织培训80人次；
3.共培训天数不少于8天；
4.有效提高政协委员履职能力；
5.政协委员对培训工作满意。</t>
  </si>
  <si>
    <t>组织培训活动</t>
  </si>
  <si>
    <t>350000</t>
  </si>
  <si>
    <t>参加培训人次</t>
  </si>
  <si>
    <t>80</t>
  </si>
  <si>
    <t>培训天数</t>
  </si>
  <si>
    <t>天</t>
  </si>
  <si>
    <t>8</t>
  </si>
  <si>
    <t>交通费等其他杂费</t>
  </si>
  <si>
    <t>320000</t>
  </si>
  <si>
    <t>政协委员对培训工作满意度</t>
  </si>
  <si>
    <t>十一届一次政协会议经费</t>
  </si>
  <si>
    <t>1.召开一次政协大会；
2.参会人数至少400人；
3.至少举办会议条数3天；
4.政协委员对大会满意。</t>
  </si>
  <si>
    <t>440000</t>
  </si>
  <si>
    <t>因疫情影响需举行封闭式会议，增加酒店住宿、会场租赁、用餐等费用</t>
  </si>
  <si>
    <t>举办会议天数</t>
  </si>
  <si>
    <t>召开政协委员大会</t>
  </si>
  <si>
    <t>政协委员对全会工作满意度</t>
  </si>
  <si>
    <t>参会人数</t>
  </si>
  <si>
    <t>人</t>
  </si>
  <si>
    <t>400</t>
  </si>
  <si>
    <t>全区政协常委会会议及民主协商会议等包干经费</t>
  </si>
  <si>
    <t>全年召开政协常委会会议4次，专题协商会议4次，民主评议会议2次</t>
  </si>
  <si>
    <t>全年召开常委会会议</t>
  </si>
  <si>
    <t>4</t>
  </si>
  <si>
    <t>办公费</t>
  </si>
  <si>
    <t>全年民主评议会议</t>
  </si>
  <si>
    <t>60000</t>
  </si>
  <si>
    <t>全年召开专题协商会议</t>
  </si>
  <si>
    <t>政协委员是否有听取报告和好建言献策平台</t>
  </si>
  <si>
    <t>有</t>
  </si>
  <si>
    <t>实施“委员履职尽责实践活动”经费</t>
  </si>
  <si>
    <t>1.开展履职尽责活动2次；
2.参加活动委员或社会人士30人次；
3.为委员履职提供平台。</t>
  </si>
  <si>
    <t>开展委员履职相关活动</t>
  </si>
  <si>
    <t>工作经费</t>
  </si>
  <si>
    <t>参加活动委员或社会人士</t>
  </si>
  <si>
    <t>为委员履职提供平台</t>
  </si>
  <si>
    <t>提供</t>
  </si>
  <si>
    <t>政协宣传工作经费</t>
  </si>
  <si>
    <r>
      <rPr>
        <sz val="12"/>
        <color theme="1"/>
        <rFont val="仿宋"/>
        <charset val="134"/>
      </rPr>
      <t>1.重庆政协报专版2次；
2.人民政协报专版1次；
3.各级媒体用稿量20件；
4</t>
    </r>
    <r>
      <rPr>
        <sz val="12"/>
        <color theme="1"/>
        <rFont val="仿宋"/>
        <charset val="134"/>
      </rPr>
      <t>.有效加强在各级媒体上宣传璧山和璧山政协力度</t>
    </r>
  </si>
  <si>
    <t>劳务费</t>
  </si>
  <si>
    <t>宣传璧山和璧山政协力度</t>
  </si>
  <si>
    <t>有效加强</t>
  </si>
  <si>
    <t>人民政协报专版</t>
  </si>
  <si>
    <t>各级媒体用稿量</t>
  </si>
  <si>
    <t>重庆政协报专版</t>
  </si>
  <si>
    <t>110000</t>
  </si>
  <si>
    <t>社情民意及外宣工作经费</t>
  </si>
  <si>
    <t>1.编印社情民意100期；
2.政协委员投稿230条；
3.重庆市政协采用2条；
4.向重庆市政协投稿数5条；
5.有效向各级党委政府反映民意</t>
  </si>
  <si>
    <t>向重庆市政协投稿量</t>
  </si>
  <si>
    <t>5</t>
  </si>
  <si>
    <t>政协委员搞稿量</t>
  </si>
  <si>
    <t>230</t>
  </si>
  <si>
    <t>编印社情民意</t>
  </si>
  <si>
    <t>期/年</t>
  </si>
  <si>
    <t>100</t>
  </si>
  <si>
    <t>重庆市政协采用稿</t>
  </si>
  <si>
    <t>向党委政府反映民意</t>
  </si>
  <si>
    <t>有效反映</t>
  </si>
  <si>
    <t>政协委员订阅刊物费用</t>
  </si>
  <si>
    <t>1.订阅中国政协50本；
2.订阅人民政协报50本；
3.订阅重庆政协报700份；
4.有效提高宣传政协工作力度；
5.政协委员对政协工作满意</t>
  </si>
  <si>
    <t>订阅人民政协杂志</t>
  </si>
  <si>
    <t>份</t>
  </si>
  <si>
    <t>50</t>
  </si>
  <si>
    <t>订阅重庆政协报</t>
  </si>
  <si>
    <t>700</t>
  </si>
  <si>
    <t>刊物订阅费</t>
  </si>
  <si>
    <t>88000</t>
  </si>
  <si>
    <t>订阅中国政协杂志</t>
  </si>
  <si>
    <t>政协委员对报刊订阅满意度</t>
  </si>
  <si>
    <t>《璧山政协》编印费</t>
  </si>
  <si>
    <r>
      <rPr>
        <sz val="12"/>
        <color theme="1"/>
        <rFont val="仿宋"/>
        <charset val="134"/>
      </rPr>
      <t>1.编印《璧山政协》4期；
2.政协委员投稿</t>
    </r>
    <r>
      <rPr>
        <sz val="12"/>
        <color theme="1"/>
        <rFont val="仿宋"/>
        <charset val="134"/>
      </rPr>
      <t>50</t>
    </r>
    <r>
      <rPr>
        <sz val="12"/>
        <color theme="1"/>
        <rFont val="仿宋"/>
        <charset val="134"/>
      </rPr>
      <t xml:space="preserve">篇；
3.有力宣传政协工作；
</t>
    </r>
  </si>
  <si>
    <t>政协委员投稿量</t>
  </si>
  <si>
    <t>印刷费</t>
  </si>
  <si>
    <t>编印《璧山政协》杂志</t>
  </si>
  <si>
    <t>20000</t>
  </si>
  <si>
    <t>宣传璧山和璧山政协工作</t>
  </si>
  <si>
    <t>有力宣传</t>
  </si>
  <si>
    <t>文史资料编印经费</t>
  </si>
  <si>
    <t>1.编印《文史通讯》4期；
2.编印文史资料1册；
3.政协委员投稿10篇；
4.广泛收集璧山人文历史资料。</t>
  </si>
  <si>
    <t>编印《文史通讯》期数</t>
  </si>
  <si>
    <t>期</t>
  </si>
  <si>
    <t>=</t>
  </si>
  <si>
    <t>编印文史资料</t>
  </si>
  <si>
    <t>册</t>
  </si>
  <si>
    <t>政协委员投稿数</t>
  </si>
  <si>
    <t>广泛宣传璧山文史</t>
  </si>
  <si>
    <t>广泛宣传</t>
  </si>
  <si>
    <t>机关信息化建设经费</t>
  </si>
  <si>
    <t xml:space="preserve">实现政协网站维护以及机关无纸化办公
1.组织开展培训活动1次；
2.组织参加培训30人次；
3.网站全年正常运行340天；
</t>
  </si>
  <si>
    <t>网站运行维护费</t>
  </si>
  <si>
    <t>参加培训活动人次</t>
  </si>
  <si>
    <t>网站全年正常运行天数</t>
  </si>
  <si>
    <t>340</t>
  </si>
  <si>
    <t>无纸化办公经费</t>
  </si>
  <si>
    <t>组织开展培训活动</t>
  </si>
  <si>
    <t>智慧政协平台维护费</t>
  </si>
  <si>
    <t>智慧政协平台稳定运行
1.硬件维护更新至少1次；
2.软件维护更新至少1次；
3.平台登陆至少500人次；
4.政协委员对平台使用满意</t>
  </si>
  <si>
    <t>硬件维护更新</t>
  </si>
  <si>
    <t>平台维护费</t>
  </si>
  <si>
    <t>软件维护更新</t>
  </si>
  <si>
    <t>平台登陆人次</t>
  </si>
  <si>
    <t>500</t>
  </si>
  <si>
    <t>软、硬件更新费</t>
  </si>
  <si>
    <t>政协委员对平台使用满意度</t>
  </si>
  <si>
    <t>政协委员会客室运行经费</t>
  </si>
  <si>
    <t>全区2021个委员会客室发挥应有作用
1. 至少反映提案或社情民意5条；
2. 至少开展政协委员会客活动10次；
3. 至少收集群众意见20个；
4. 至少协调解决问题10个；
5. 群众对会客室作用满意。</t>
  </si>
  <si>
    <t>反映提案或社情民意</t>
  </si>
  <si>
    <t>条</t>
  </si>
  <si>
    <t>开展政协委员会客活动</t>
  </si>
  <si>
    <t>每个会客室运行成本</t>
  </si>
  <si>
    <t>元/个</t>
  </si>
  <si>
    <t>1000</t>
  </si>
  <si>
    <t>收集群众意见</t>
  </si>
  <si>
    <t>协调解决问题</t>
  </si>
  <si>
    <t>群众对会客室作用的满意度</t>
  </si>
  <si>
    <t>为群众办实事提供平台</t>
  </si>
  <si>
    <t>书香政协活动经费</t>
  </si>
  <si>
    <t>搭建“三个平台”：打造“云端学习平台”、完善“机关实体平台”、用好“履职工作平台”；开展“四个活动”：“同读一本好书”活动、“荐书品书”活动、“诗书画作品展”活动、“政协知识课堂”活动</t>
  </si>
  <si>
    <t>图书购置费</t>
  </si>
  <si>
    <t>开展“四个活动”</t>
  </si>
  <si>
    <t>搭建“三个平台”</t>
  </si>
  <si>
    <t>活动工作经费</t>
  </si>
  <si>
    <t>参加人次</t>
  </si>
  <si>
    <t>政协委员和机关同志对活动满意度</t>
  </si>
  <si>
    <t>政协委员外出学习经费</t>
  </si>
  <si>
    <t>1. 开展活动的专委会至少6个；
2. 每个专委会开展学习活动至少1次；
3. 政协委员对学习活动安排满意度；
4. 政协委员对学习活动安排满意度。</t>
  </si>
  <si>
    <t>开展活动的专委会</t>
  </si>
  <si>
    <t>6</t>
  </si>
  <si>
    <t>每个专委会开展学习活动</t>
  </si>
  <si>
    <t>政协委员对学习活动安排满意度</t>
  </si>
  <si>
    <t>购置公务用车</t>
  </si>
  <si>
    <t>1.购置公务用车不超过2辆；
2.购置公务车单价不高于18000元；
3.有好的经济效益；
4.公务用车使用满意。</t>
  </si>
  <si>
    <t>购置公务用车数量</t>
  </si>
  <si>
    <t>个（台、套、件、辆）</t>
  </si>
  <si>
    <t>购置公务用车单价限额</t>
  </si>
  <si>
    <t>经济效益</t>
  </si>
  <si>
    <t>好</t>
  </si>
  <si>
    <t>公务用车使用满意度</t>
  </si>
  <si>
    <t>有效改善</t>
  </si>
  <si>
    <t>“渝事好商量·协商平台”示范点建设</t>
  </si>
  <si>
    <t>1.每年打造示范点不超过15个；
2.每个示范点成本不超过30000元；
3.协商议事水平提高；
4.群众满意。</t>
  </si>
  <si>
    <t>每年打造示范点数量</t>
  </si>
  <si>
    <t>个（套）</t>
  </si>
  <si>
    <t>每个示范点成本</t>
  </si>
  <si>
    <t>协商议事水平</t>
  </si>
  <si>
    <t>群众满意度</t>
  </si>
  <si>
    <t>文史资料征集出版</t>
  </si>
  <si>
    <r>
      <rPr>
        <sz val="12"/>
        <color theme="1"/>
        <rFont val="仿宋"/>
        <charset val="134"/>
      </rPr>
      <t>1</t>
    </r>
    <r>
      <rPr>
        <sz val="12"/>
        <color theme="1"/>
        <rFont val="仿宋"/>
        <charset val="134"/>
      </rPr>
      <t>.出版数量最多1000套；
2.每套价格不高于110元；
3.提升璧山历史文化；
4.读者满意。</t>
    </r>
  </si>
  <si>
    <t>出版数量</t>
  </si>
  <si>
    <t>套</t>
  </si>
  <si>
    <t>出版每套价格</t>
  </si>
  <si>
    <t>元/套</t>
  </si>
  <si>
    <t>提升璧山历史文化</t>
  </si>
  <si>
    <t>有所增加</t>
  </si>
  <si>
    <t>读者满意</t>
  </si>
  <si>
    <t>附件3</t>
  </si>
  <si>
    <t>璧山区2022年度部门整体支出绩效自评表</t>
  </si>
  <si>
    <t>单位名称</t>
  </si>
  <si>
    <t>政协重庆市璧山区委员会办公室</t>
  </si>
  <si>
    <t>预算支出总额（元）</t>
  </si>
  <si>
    <t>1.举办区政协全体会议、常委会会议、主席会议、秘书长会议和其他重要会议；2.组织开展区政协常委、委员视察调研和专题协商、民主评议等工作；3.收集、反映提案和社情民意；4.组织开展政协委员培训工作；5.做好宣传报道工作，维护政协网站和智慧政协正常运行，编印刊物《璧山政协》；6.做好文史资料工作，编印《文史通讯》及其他文史资料；7.做好委员会客室以及主席接待委员等工作，收集整理群众意见，形成相关报告报送区政府用相关部门；8.做好区政协机关人事、劳资、财务、财物、安全、卫生、计生、档案、精神文明建设、接待、离退休人员管理等工作。9.为政协委员开展各项工作提供会务、人力等等支持。</t>
  </si>
  <si>
    <t>1.成功举办区政协十一届一次全体会议1次，常委会会议、主席会议、秘书长会议和其他重要会议46次；2.有效组织开展区政协常委、委员视察调研和专题协商、民主评议等工作；3.提交提案175件、编印社情民意167期；4.组织开展政协委员培训28余次；5.在人民政协报、市政协报等多家媒体宣传我区政协工作，维护政协网站和智慧政协正常运行，编印刊物《璧山政协》4期；6.做好文史资料工作，编印《文史通讯》4期；7.做好委员会客室以及主席接待委员等工作，收集整理群众意见，形成高质量调研报告26份；8.做好区政协机关相关管理等工作。9.有效为政协委员开展各项工作提供会务、人力等支持。</t>
  </si>
  <si>
    <t>召开专题协商会议</t>
  </si>
  <si>
    <t>召开专题调研活动</t>
  </si>
  <si>
    <t>提出社情民意条数</t>
  </si>
  <si>
    <t>编印《文史通讯》季刊</t>
  </si>
  <si>
    <t>编印《璧山政协》季刊</t>
  </si>
  <si>
    <t>召开会议次数</t>
  </si>
  <si>
    <t>提案立案件数</t>
  </si>
  <si>
    <t>件</t>
  </si>
  <si>
    <t>开展政协委员培训活动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</si>
</sst>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1">
    <font>
      <sz val="11"/>
      <color theme="1"/>
      <name val="宋体"/>
      <charset val="134"/>
      <scheme val="minor"/>
    </font>
    <font>
      <sz val="16"/>
      <color theme="1"/>
      <name val="仿宋"/>
      <charset val="134"/>
    </font>
    <font>
      <sz val="12"/>
      <color theme="1"/>
      <name val="仿宋"/>
      <charset val="134"/>
    </font>
    <font>
      <sz val="11"/>
      <color theme="1"/>
      <name val="宋体"/>
      <charset val="134"/>
      <scheme val="minor"/>
    </font>
    <font>
      <sz val="10"/>
      <color theme="1"/>
      <name val="仿宋"/>
      <charset val="134"/>
    </font>
    <font>
      <sz val="16"/>
      <name val="仿宋"/>
      <charset val="134"/>
    </font>
    <font>
      <sz val="12"/>
      <color rgb="FF000000"/>
      <name val="仿宋"/>
      <charset val="134"/>
    </font>
    <font>
      <sz val="12"/>
      <color rgb="FFFF0000"/>
      <name val="仿宋"/>
      <charset val="134"/>
    </font>
    <font>
      <sz val="12"/>
      <name val="仿宋"/>
      <charset val="134"/>
    </font>
    <font>
      <sz val="11"/>
      <name val="宋体"/>
      <charset val="134"/>
      <scheme val="minor"/>
    </font>
    <font>
      <sz val="9"/>
      <color rgb="FF000000"/>
      <name val="SimSun"/>
      <charset val="134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12" fillId="0" borderId="0" applyFont="0" applyFill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5" fillId="3" borderId="19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2" borderId="18" applyNumberFormat="0" applyFont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14" fillId="0" borderId="17" applyNumberFormat="0" applyFill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1" fillId="0" borderId="16" applyNumberFormat="0" applyFill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8" fillId="7" borderId="20" applyNumberFormat="0" applyAlignment="0" applyProtection="0">
      <alignment vertical="center"/>
    </xf>
    <xf numFmtId="0" fontId="21" fillId="7" borderId="19" applyNumberFormat="0" applyAlignment="0" applyProtection="0">
      <alignment vertical="center"/>
    </xf>
    <xf numFmtId="0" fontId="29" fillId="22" borderId="22" applyNumberFormat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28" fillId="0" borderId="21" applyNumberFormat="0" applyFill="0" applyAlignment="0" applyProtection="0">
      <alignment vertical="center"/>
    </xf>
    <xf numFmtId="0" fontId="30" fillId="0" borderId="23" applyNumberFormat="0" applyFill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</cellStyleXfs>
  <cellXfs count="44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9" fontId="3" fillId="0" borderId="4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/>
    </xf>
    <xf numFmtId="0" fontId="4" fillId="0" borderId="11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0" fillId="0" borderId="9" xfId="0" applyBorder="1" applyAlignment="1">
      <alignment horizontal="center"/>
    </xf>
    <xf numFmtId="0" fontId="0" fillId="0" borderId="11" xfId="0" applyBorder="1" applyAlignment="1">
      <alignment horizontal="center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center" wrapText="1"/>
    </xf>
    <xf numFmtId="0" fontId="0" fillId="0" borderId="4" xfId="0" applyBorder="1"/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left" vertical="center"/>
    </xf>
    <xf numFmtId="9" fontId="6" fillId="0" borderId="4" xfId="0" applyNumberFormat="1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8" Type="http://schemas.openxmlformats.org/officeDocument/2006/relationships/sharedStrings" Target="sharedStrings.xml"/><Relationship Id="rId27" Type="http://schemas.openxmlformats.org/officeDocument/2006/relationships/styles" Target="styles.xml"/><Relationship Id="rId26" Type="http://schemas.openxmlformats.org/officeDocument/2006/relationships/theme" Target="theme/theme1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J22"/>
  <sheetViews>
    <sheetView workbookViewId="0">
      <selection activeCell="F7" sqref="F7:J7"/>
    </sheetView>
  </sheetViews>
  <sheetFormatPr defaultColWidth="9" defaultRowHeight="14.4"/>
  <cols>
    <col min="1" max="10" width="12.6296296296296" customWidth="1"/>
  </cols>
  <sheetData>
    <row r="1" ht="20.4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20.25" customHeight="1" spans="1:10">
      <c r="A2" s="20" t="s">
        <v>1</v>
      </c>
      <c r="B2" s="20"/>
      <c r="C2" s="20"/>
      <c r="D2" s="20"/>
      <c r="E2" s="20"/>
      <c r="F2" s="20"/>
      <c r="G2" s="20"/>
      <c r="H2" s="20"/>
      <c r="I2" s="20"/>
      <c r="J2" s="20"/>
    </row>
    <row r="3" ht="26.1" customHeight="1" spans="1:10">
      <c r="A3" s="6" t="s">
        <v>2</v>
      </c>
      <c r="B3" s="21" t="s">
        <v>3</v>
      </c>
      <c r="C3" s="22"/>
      <c r="D3" s="22"/>
      <c r="E3" s="22"/>
      <c r="F3" s="23"/>
      <c r="G3" s="6" t="s">
        <v>4</v>
      </c>
      <c r="H3" s="6">
        <f>J6+SUM(I10:I21)</f>
        <v>100</v>
      </c>
      <c r="I3" s="6" t="s">
        <v>5</v>
      </c>
      <c r="J3" s="6" t="s">
        <v>6</v>
      </c>
    </row>
    <row r="4" ht="26.1" customHeight="1" spans="1:10">
      <c r="A4" s="6" t="s">
        <v>7</v>
      </c>
      <c r="B4" s="21" t="s">
        <v>8</v>
      </c>
      <c r="C4" s="23"/>
      <c r="D4" s="6" t="s">
        <v>9</v>
      </c>
      <c r="E4" s="24"/>
      <c r="F4" s="25"/>
      <c r="G4" s="6" t="s">
        <v>10</v>
      </c>
      <c r="H4" s="6" t="s">
        <v>11</v>
      </c>
      <c r="I4" s="6" t="s">
        <v>12</v>
      </c>
      <c r="J4" s="6">
        <v>41413260</v>
      </c>
    </row>
    <row r="5" ht="33.6" customHeight="1" spans="1:10">
      <c r="A5" s="26" t="s">
        <v>13</v>
      </c>
      <c r="B5" s="21" t="s">
        <v>14</v>
      </c>
      <c r="C5" s="23"/>
      <c r="D5" s="21" t="s">
        <v>15</v>
      </c>
      <c r="E5" s="23"/>
      <c r="F5" s="21" t="s">
        <v>16</v>
      </c>
      <c r="G5" s="23"/>
      <c r="H5" s="21" t="s">
        <v>17</v>
      </c>
      <c r="I5" s="21" t="s">
        <v>18</v>
      </c>
      <c r="J5" s="6" t="s">
        <v>19</v>
      </c>
    </row>
    <row r="6" ht="26.1" customHeight="1" spans="1:10">
      <c r="A6" s="27"/>
      <c r="B6" s="21">
        <v>688000</v>
      </c>
      <c r="C6" s="23"/>
      <c r="D6" s="21">
        <v>-1147.40000000002</v>
      </c>
      <c r="E6" s="23"/>
      <c r="F6" s="21">
        <v>686852.6</v>
      </c>
      <c r="G6" s="23"/>
      <c r="H6" s="6">
        <v>100</v>
      </c>
      <c r="I6" s="34">
        <v>10</v>
      </c>
      <c r="J6" s="6">
        <f>ROUND(I6*H6/100,2)</f>
        <v>10</v>
      </c>
    </row>
    <row r="7" ht="26.1" customHeight="1" spans="1:10">
      <c r="A7" s="6" t="s">
        <v>20</v>
      </c>
      <c r="B7" s="6" t="s">
        <v>21</v>
      </c>
      <c r="C7" s="6"/>
      <c r="D7" s="6"/>
      <c r="E7" s="6"/>
      <c r="F7" s="6" t="s">
        <v>22</v>
      </c>
      <c r="G7" s="6"/>
      <c r="H7" s="6"/>
      <c r="I7" s="6"/>
      <c r="J7" s="6"/>
    </row>
    <row r="8" ht="93.6" customHeight="1" spans="1:10">
      <c r="A8" s="6"/>
      <c r="B8" s="15" t="s">
        <v>23</v>
      </c>
      <c r="C8" s="16"/>
      <c r="D8" s="16"/>
      <c r="E8" s="19"/>
      <c r="F8" s="15" t="s">
        <v>24</v>
      </c>
      <c r="G8" s="16"/>
      <c r="H8" s="16"/>
      <c r="I8" s="16"/>
      <c r="J8" s="19"/>
    </row>
    <row r="9" ht="31.5" customHeight="1" spans="1:10">
      <c r="A9" s="6" t="s">
        <v>25</v>
      </c>
      <c r="B9" s="6" t="s">
        <v>26</v>
      </c>
      <c r="C9" s="6" t="s">
        <v>27</v>
      </c>
      <c r="D9" s="6" t="s">
        <v>28</v>
      </c>
      <c r="E9" s="6" t="s">
        <v>29</v>
      </c>
      <c r="F9" s="6" t="s">
        <v>30</v>
      </c>
      <c r="G9" s="6" t="s">
        <v>31</v>
      </c>
      <c r="H9" s="6" t="s">
        <v>32</v>
      </c>
      <c r="I9" s="6" t="s">
        <v>33</v>
      </c>
      <c r="J9" s="6" t="s">
        <v>34</v>
      </c>
    </row>
    <row r="10" ht="40.9" customHeight="1" spans="1:10">
      <c r="A10" s="6"/>
      <c r="B10" s="6" t="s">
        <v>35</v>
      </c>
      <c r="C10" s="6" t="s">
        <v>36</v>
      </c>
      <c r="D10" s="31" t="s">
        <v>37</v>
      </c>
      <c r="E10" s="31">
        <v>5</v>
      </c>
      <c r="F10" s="6">
        <v>10</v>
      </c>
      <c r="G10" s="6">
        <v>100</v>
      </c>
      <c r="H10" s="6">
        <v>20</v>
      </c>
      <c r="I10" s="6">
        <f>H10*G10/100</f>
        <v>20</v>
      </c>
      <c r="J10" s="6"/>
    </row>
    <row r="11" ht="40.15" customHeight="1" spans="1:10">
      <c r="A11" s="6"/>
      <c r="B11" s="6" t="s">
        <v>38</v>
      </c>
      <c r="C11" s="6" t="s">
        <v>36</v>
      </c>
      <c r="D11" s="31" t="s">
        <v>37</v>
      </c>
      <c r="E11" s="31">
        <v>2</v>
      </c>
      <c r="F11" s="6">
        <v>4</v>
      </c>
      <c r="G11" s="6">
        <v>100</v>
      </c>
      <c r="H11" s="6">
        <v>30</v>
      </c>
      <c r="I11" s="6">
        <f t="shared" ref="I11:I14" si="0">H11*G11/100</f>
        <v>30</v>
      </c>
      <c r="J11" s="6"/>
    </row>
    <row r="12" ht="36" customHeight="1" spans="1:10">
      <c r="A12" s="6"/>
      <c r="B12" s="6" t="s">
        <v>39</v>
      </c>
      <c r="C12" s="6"/>
      <c r="D12" s="31" t="s">
        <v>40</v>
      </c>
      <c r="E12" s="31" t="s">
        <v>41</v>
      </c>
      <c r="F12" s="6" t="s">
        <v>41</v>
      </c>
      <c r="G12" s="6">
        <v>100</v>
      </c>
      <c r="H12" s="6">
        <v>10</v>
      </c>
      <c r="I12" s="6">
        <f t="shared" si="0"/>
        <v>10</v>
      </c>
      <c r="J12" s="6"/>
    </row>
    <row r="13" ht="33" customHeight="1" spans="1:10">
      <c r="A13" s="6"/>
      <c r="B13" s="6" t="s">
        <v>42</v>
      </c>
      <c r="C13" s="6" t="s">
        <v>43</v>
      </c>
      <c r="D13" s="31" t="s">
        <v>37</v>
      </c>
      <c r="E13" s="31">
        <v>7</v>
      </c>
      <c r="F13" s="6">
        <v>14</v>
      </c>
      <c r="G13" s="6">
        <v>100</v>
      </c>
      <c r="H13" s="6">
        <v>20</v>
      </c>
      <c r="I13" s="6">
        <f t="shared" si="0"/>
        <v>20</v>
      </c>
      <c r="J13" s="6"/>
    </row>
    <row r="14" ht="43.9" customHeight="1" spans="1:10">
      <c r="A14" s="6"/>
      <c r="B14" s="6" t="s">
        <v>44</v>
      </c>
      <c r="C14" s="6"/>
      <c r="D14" s="31" t="s">
        <v>40</v>
      </c>
      <c r="E14" s="31" t="s">
        <v>45</v>
      </c>
      <c r="F14" s="6" t="s">
        <v>45</v>
      </c>
      <c r="G14" s="6">
        <v>100</v>
      </c>
      <c r="H14" s="6">
        <v>10</v>
      </c>
      <c r="I14" s="6">
        <f t="shared" si="0"/>
        <v>10</v>
      </c>
      <c r="J14" s="6"/>
    </row>
    <row r="15" ht="26.1" customHeight="1" spans="1:10">
      <c r="A15" s="6"/>
      <c r="B15" s="6"/>
      <c r="C15" s="6"/>
      <c r="D15" s="32"/>
      <c r="E15" s="32"/>
      <c r="F15" s="6"/>
      <c r="G15" s="6"/>
      <c r="H15" s="6"/>
      <c r="I15" s="6"/>
      <c r="J15" s="6"/>
    </row>
    <row r="16" ht="26.1" customHeight="1" spans="1:10">
      <c r="A16" s="6"/>
      <c r="B16" s="6"/>
      <c r="C16" s="6"/>
      <c r="D16" s="32"/>
      <c r="E16" s="32"/>
      <c r="F16" s="6"/>
      <c r="G16" s="6"/>
      <c r="H16" s="6"/>
      <c r="I16" s="6"/>
      <c r="J16" s="6"/>
    </row>
    <row r="17" ht="26.1" customHeight="1" spans="1:10">
      <c r="A17" s="6"/>
      <c r="B17" s="6"/>
      <c r="C17" s="6"/>
      <c r="D17" s="32"/>
      <c r="E17" s="32"/>
      <c r="F17" s="6"/>
      <c r="G17" s="6"/>
      <c r="H17" s="6"/>
      <c r="I17" s="6"/>
      <c r="J17" s="6"/>
    </row>
    <row r="18" ht="26.1" customHeight="1" spans="1:10">
      <c r="A18" s="6"/>
      <c r="B18" s="6"/>
      <c r="C18" s="6"/>
      <c r="D18" s="32"/>
      <c r="E18" s="32"/>
      <c r="F18" s="6"/>
      <c r="G18" s="6"/>
      <c r="H18" s="6"/>
      <c r="I18" s="6"/>
      <c r="J18" s="6"/>
    </row>
    <row r="19" ht="26.1" customHeight="1" spans="1:10">
      <c r="A19" s="6"/>
      <c r="B19" s="6"/>
      <c r="C19" s="6"/>
      <c r="D19" s="32"/>
      <c r="E19" s="32"/>
      <c r="F19" s="6"/>
      <c r="G19" s="6"/>
      <c r="H19" s="6"/>
      <c r="I19" s="6"/>
      <c r="J19" s="6"/>
    </row>
    <row r="20" ht="26.1" customHeight="1" spans="1:10">
      <c r="A20" s="6"/>
      <c r="B20" s="6"/>
      <c r="C20" s="6"/>
      <c r="D20" s="32"/>
      <c r="E20" s="32"/>
      <c r="F20" s="6"/>
      <c r="G20" s="6"/>
      <c r="H20" s="6"/>
      <c r="I20" s="6"/>
      <c r="J20" s="6"/>
    </row>
    <row r="21" ht="26.1" customHeight="1" spans="1:10">
      <c r="A21" s="6"/>
      <c r="B21" s="6"/>
      <c r="C21" s="6"/>
      <c r="D21" s="32"/>
      <c r="E21" s="32"/>
      <c r="F21" s="6"/>
      <c r="G21" s="6"/>
      <c r="H21" s="6"/>
      <c r="I21" s="6"/>
      <c r="J21" s="6"/>
    </row>
    <row r="22" ht="26.1" customHeight="1" spans="1:10">
      <c r="A22" s="15" t="s">
        <v>46</v>
      </c>
      <c r="B22" s="16"/>
      <c r="C22" s="16"/>
      <c r="D22" s="16"/>
      <c r="E22" s="16"/>
      <c r="F22" s="16"/>
      <c r="G22" s="16"/>
      <c r="H22" s="16"/>
      <c r="I22" s="16"/>
      <c r="J22" s="19"/>
    </row>
  </sheetData>
  <mergeCells count="19">
    <mergeCell ref="A1:J1"/>
    <mergeCell ref="A2:J2"/>
    <mergeCell ref="B3:F3"/>
    <mergeCell ref="B4:C4"/>
    <mergeCell ref="E4:F4"/>
    <mergeCell ref="B5:C5"/>
    <mergeCell ref="D5:E5"/>
    <mergeCell ref="F5:G5"/>
    <mergeCell ref="B6:C6"/>
    <mergeCell ref="D6:E6"/>
    <mergeCell ref="F6:G6"/>
    <mergeCell ref="B7:E7"/>
    <mergeCell ref="F7:J7"/>
    <mergeCell ref="B8:E8"/>
    <mergeCell ref="F8:J8"/>
    <mergeCell ref="A22:J22"/>
    <mergeCell ref="A5:A6"/>
    <mergeCell ref="A7:A8"/>
    <mergeCell ref="A9:A21"/>
  </mergeCells>
  <pageMargins left="0.699305555555556" right="0.699305555555556" top="0.75" bottom="0.75" header="0.3" footer="0.3"/>
  <pageSetup paperSize="9" scale="70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J22"/>
  <sheetViews>
    <sheetView zoomScale="70" zoomScaleNormal="70" workbookViewId="0">
      <selection activeCell="D14" sqref="D14"/>
    </sheetView>
  </sheetViews>
  <sheetFormatPr defaultColWidth="9" defaultRowHeight="14.4"/>
  <cols>
    <col min="1" max="10" width="12.6296296296296" customWidth="1"/>
  </cols>
  <sheetData>
    <row r="1" ht="20.4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39.6" customHeight="1" spans="1:10">
      <c r="A2" s="20" t="s">
        <v>1</v>
      </c>
      <c r="B2" s="20"/>
      <c r="C2" s="20"/>
      <c r="D2" s="20"/>
      <c r="E2" s="20"/>
      <c r="F2" s="20"/>
      <c r="G2" s="20"/>
      <c r="H2" s="20"/>
      <c r="I2" s="20"/>
      <c r="J2" s="20"/>
    </row>
    <row r="3" ht="26.1" customHeight="1" spans="1:10">
      <c r="A3" s="6" t="s">
        <v>2</v>
      </c>
      <c r="B3" s="21" t="s">
        <v>132</v>
      </c>
      <c r="C3" s="22"/>
      <c r="D3" s="22"/>
      <c r="E3" s="22"/>
      <c r="F3" s="23"/>
      <c r="G3" s="6" t="s">
        <v>4</v>
      </c>
      <c r="H3" s="6">
        <f>J6+SUM(I10:I21)</f>
        <v>100</v>
      </c>
      <c r="I3" s="6" t="s">
        <v>5</v>
      </c>
      <c r="J3" s="6" t="s">
        <v>6</v>
      </c>
    </row>
    <row r="4" ht="26.1" customHeight="1" spans="1:10">
      <c r="A4" s="6" t="s">
        <v>7</v>
      </c>
      <c r="B4" s="21" t="s">
        <v>8</v>
      </c>
      <c r="C4" s="23"/>
      <c r="D4" s="6" t="s">
        <v>9</v>
      </c>
      <c r="E4" s="24"/>
      <c r="F4" s="25"/>
      <c r="G4" s="6" t="s">
        <v>10</v>
      </c>
      <c r="H4" s="6" t="s">
        <v>11</v>
      </c>
      <c r="I4" s="6" t="s">
        <v>12</v>
      </c>
      <c r="J4" s="6">
        <v>41413260</v>
      </c>
    </row>
    <row r="5" ht="31.2" spans="1:10">
      <c r="A5" s="26" t="s">
        <v>13</v>
      </c>
      <c r="B5" s="21" t="s">
        <v>14</v>
      </c>
      <c r="C5" s="23"/>
      <c r="D5" s="21" t="s">
        <v>15</v>
      </c>
      <c r="E5" s="23"/>
      <c r="F5" s="21" t="s">
        <v>16</v>
      </c>
      <c r="G5" s="23"/>
      <c r="H5" s="21" t="s">
        <v>17</v>
      </c>
      <c r="I5" s="21" t="s">
        <v>18</v>
      </c>
      <c r="J5" s="6" t="s">
        <v>19</v>
      </c>
    </row>
    <row r="6" ht="26.1" customHeight="1" spans="1:10">
      <c r="A6" s="27"/>
      <c r="B6" s="21">
        <v>150000</v>
      </c>
      <c r="C6" s="23"/>
      <c r="D6" s="21">
        <v>-71600</v>
      </c>
      <c r="E6" s="23"/>
      <c r="F6" s="21">
        <f>B6+D6</f>
        <v>78400</v>
      </c>
      <c r="G6" s="23"/>
      <c r="H6" s="6">
        <v>100</v>
      </c>
      <c r="I6" s="34">
        <v>10</v>
      </c>
      <c r="J6" s="6">
        <f>ROUND(I6*H6/100,2)</f>
        <v>10</v>
      </c>
    </row>
    <row r="7" ht="26.1" customHeight="1" spans="1:10">
      <c r="A7" s="6" t="s">
        <v>20</v>
      </c>
      <c r="B7" s="6" t="s">
        <v>21</v>
      </c>
      <c r="C7" s="6"/>
      <c r="D7" s="6"/>
      <c r="E7" s="6"/>
      <c r="F7" s="6" t="s">
        <v>22</v>
      </c>
      <c r="G7" s="6"/>
      <c r="H7" s="6"/>
      <c r="I7" s="6"/>
      <c r="J7" s="6"/>
    </row>
    <row r="8" ht="75" customHeight="1" spans="1:10">
      <c r="A8" s="6"/>
      <c r="B8" s="15" t="s">
        <v>133</v>
      </c>
      <c r="C8" s="16"/>
      <c r="D8" s="16"/>
      <c r="E8" s="19"/>
      <c r="F8" s="15" t="s">
        <v>24</v>
      </c>
      <c r="G8" s="16"/>
      <c r="H8" s="16"/>
      <c r="I8" s="16"/>
      <c r="J8" s="19"/>
    </row>
    <row r="9" ht="31.5" customHeight="1" spans="1:10">
      <c r="A9" s="6" t="s">
        <v>25</v>
      </c>
      <c r="B9" s="6" t="s">
        <v>26</v>
      </c>
      <c r="C9" s="6" t="s">
        <v>27</v>
      </c>
      <c r="D9" s="6" t="s">
        <v>28</v>
      </c>
      <c r="E9" s="6" t="s">
        <v>29</v>
      </c>
      <c r="F9" s="6" t="s">
        <v>30</v>
      </c>
      <c r="G9" s="6" t="s">
        <v>31</v>
      </c>
      <c r="H9" s="6" t="s">
        <v>32</v>
      </c>
      <c r="I9" s="6" t="s">
        <v>33</v>
      </c>
      <c r="J9" s="6" t="s">
        <v>34</v>
      </c>
    </row>
    <row r="10" ht="31.2" spans="1:10">
      <c r="A10" s="6"/>
      <c r="B10" s="6" t="s">
        <v>134</v>
      </c>
      <c r="C10" s="6" t="s">
        <v>36</v>
      </c>
      <c r="D10" s="31" t="s">
        <v>37</v>
      </c>
      <c r="E10" s="31" t="s">
        <v>135</v>
      </c>
      <c r="F10" s="31">
        <v>4</v>
      </c>
      <c r="G10" s="31">
        <v>100</v>
      </c>
      <c r="H10" s="31" t="s">
        <v>55</v>
      </c>
      <c r="I10" s="31">
        <f>H10*G10/100</f>
        <v>30</v>
      </c>
      <c r="J10" s="6"/>
    </row>
    <row r="11" ht="26.1" customHeight="1" spans="1:10">
      <c r="A11" s="6"/>
      <c r="B11" s="6" t="s">
        <v>136</v>
      </c>
      <c r="C11" s="6" t="s">
        <v>50</v>
      </c>
      <c r="D11" s="31" t="s">
        <v>51</v>
      </c>
      <c r="E11" s="31" t="s">
        <v>89</v>
      </c>
      <c r="F11" s="31">
        <v>50000</v>
      </c>
      <c r="G11" s="31">
        <v>100</v>
      </c>
      <c r="H11" s="31" t="s">
        <v>100</v>
      </c>
      <c r="I11" s="31">
        <v>10</v>
      </c>
      <c r="J11" s="6"/>
    </row>
    <row r="12" ht="31.2" spans="1:10">
      <c r="A12" s="6"/>
      <c r="B12" s="6" t="s">
        <v>137</v>
      </c>
      <c r="C12" s="6" t="s">
        <v>36</v>
      </c>
      <c r="D12" s="31" t="s">
        <v>37</v>
      </c>
      <c r="E12" s="31" t="s">
        <v>58</v>
      </c>
      <c r="F12" s="31">
        <v>2</v>
      </c>
      <c r="G12" s="31">
        <v>100</v>
      </c>
      <c r="H12" s="31" t="s">
        <v>100</v>
      </c>
      <c r="I12" s="31">
        <f>ROUND(H12*G12/100,2)</f>
        <v>10</v>
      </c>
      <c r="J12" s="6"/>
    </row>
    <row r="13" ht="26.1" customHeight="1" spans="1:10">
      <c r="A13" s="6"/>
      <c r="B13" s="6" t="s">
        <v>77</v>
      </c>
      <c r="C13" s="6" t="s">
        <v>50</v>
      </c>
      <c r="D13" s="31" t="s">
        <v>51</v>
      </c>
      <c r="E13" s="31" t="s">
        <v>138</v>
      </c>
      <c r="F13" s="31">
        <v>28400</v>
      </c>
      <c r="G13" s="31">
        <v>100</v>
      </c>
      <c r="H13" s="31" t="s">
        <v>100</v>
      </c>
      <c r="I13" s="31">
        <f>ROUND(H13*G13/100,2)</f>
        <v>10</v>
      </c>
      <c r="J13" s="6"/>
    </row>
    <row r="14" ht="31.2" spans="1:10">
      <c r="A14" s="6"/>
      <c r="B14" s="6" t="s">
        <v>139</v>
      </c>
      <c r="C14" s="6" t="s">
        <v>36</v>
      </c>
      <c r="D14" s="31" t="s">
        <v>37</v>
      </c>
      <c r="E14" s="31" t="s">
        <v>135</v>
      </c>
      <c r="F14" s="31">
        <v>10</v>
      </c>
      <c r="G14" s="31">
        <v>100</v>
      </c>
      <c r="H14" s="31" t="s">
        <v>98</v>
      </c>
      <c r="I14" s="31">
        <f>H14*G14/100</f>
        <v>20</v>
      </c>
      <c r="J14" s="6"/>
    </row>
    <row r="15" ht="62.4" spans="1:10">
      <c r="A15" s="6"/>
      <c r="B15" s="6" t="s">
        <v>140</v>
      </c>
      <c r="C15" s="30"/>
      <c r="D15" s="30" t="s">
        <v>40</v>
      </c>
      <c r="E15" s="31" t="s">
        <v>141</v>
      </c>
      <c r="F15" s="31" t="s">
        <v>141</v>
      </c>
      <c r="G15" s="31">
        <v>100</v>
      </c>
      <c r="H15" s="31" t="s">
        <v>100</v>
      </c>
      <c r="I15" s="31">
        <v>10</v>
      </c>
      <c r="J15" s="6"/>
    </row>
    <row r="16" ht="26.1" customHeight="1" spans="1:10">
      <c r="A16" s="6"/>
      <c r="B16" s="33"/>
      <c r="C16" s="33"/>
      <c r="D16" s="33"/>
      <c r="E16" s="33"/>
      <c r="F16" s="33"/>
      <c r="G16" s="33"/>
      <c r="H16" s="33"/>
      <c r="I16" s="33"/>
      <c r="J16" s="6"/>
    </row>
    <row r="17" ht="26.1" customHeight="1" spans="1:10">
      <c r="A17" s="6"/>
      <c r="B17" s="6"/>
      <c r="C17" s="6"/>
      <c r="D17" s="32"/>
      <c r="E17" s="32"/>
      <c r="F17" s="6"/>
      <c r="G17" s="6"/>
      <c r="H17" s="6"/>
      <c r="I17" s="6"/>
      <c r="J17" s="6"/>
    </row>
    <row r="18" ht="26.1" customHeight="1" spans="1:10">
      <c r="A18" s="6"/>
      <c r="B18" s="6"/>
      <c r="C18" s="6"/>
      <c r="D18" s="32"/>
      <c r="E18" s="32"/>
      <c r="F18" s="6"/>
      <c r="G18" s="6"/>
      <c r="H18" s="6"/>
      <c r="I18" s="6"/>
      <c r="J18" s="6"/>
    </row>
    <row r="19" ht="26.1" customHeight="1" spans="1:10">
      <c r="A19" s="6"/>
      <c r="B19" s="6"/>
      <c r="C19" s="6"/>
      <c r="D19" s="32"/>
      <c r="E19" s="32"/>
      <c r="F19" s="6"/>
      <c r="G19" s="6"/>
      <c r="H19" s="6"/>
      <c r="I19" s="6"/>
      <c r="J19" s="6"/>
    </row>
    <row r="20" ht="26.1" customHeight="1" spans="1:10">
      <c r="A20" s="6"/>
      <c r="B20" s="6"/>
      <c r="C20" s="6"/>
      <c r="D20" s="32"/>
      <c r="E20" s="32"/>
      <c r="F20" s="6"/>
      <c r="G20" s="6"/>
      <c r="H20" s="6"/>
      <c r="I20" s="6"/>
      <c r="J20" s="6"/>
    </row>
    <row r="21" ht="26.1" customHeight="1" spans="1:10">
      <c r="A21" s="6"/>
      <c r="B21" s="6"/>
      <c r="C21" s="6"/>
      <c r="D21" s="32"/>
      <c r="E21" s="32"/>
      <c r="F21" s="6"/>
      <c r="G21" s="6"/>
      <c r="H21" s="6"/>
      <c r="I21" s="6"/>
      <c r="J21" s="6"/>
    </row>
    <row r="22" ht="26.1" customHeight="1" spans="1:10">
      <c r="A22" s="15" t="s">
        <v>46</v>
      </c>
      <c r="B22" s="16"/>
      <c r="C22" s="16"/>
      <c r="D22" s="16"/>
      <c r="E22" s="16"/>
      <c r="F22" s="16"/>
      <c r="G22" s="16"/>
      <c r="H22" s="16"/>
      <c r="I22" s="16"/>
      <c r="J22" s="19"/>
    </row>
  </sheetData>
  <mergeCells count="19">
    <mergeCell ref="A1:J1"/>
    <mergeCell ref="A2:J2"/>
    <mergeCell ref="B3:F3"/>
    <mergeCell ref="B4:C4"/>
    <mergeCell ref="E4:F4"/>
    <mergeCell ref="B5:C5"/>
    <mergeCell ref="D5:E5"/>
    <mergeCell ref="F5:G5"/>
    <mergeCell ref="B6:C6"/>
    <mergeCell ref="D6:E6"/>
    <mergeCell ref="F6:G6"/>
    <mergeCell ref="B7:E7"/>
    <mergeCell ref="F7:J7"/>
    <mergeCell ref="B8:E8"/>
    <mergeCell ref="F8:J8"/>
    <mergeCell ref="A22:J22"/>
    <mergeCell ref="A5:A6"/>
    <mergeCell ref="A7:A8"/>
    <mergeCell ref="A9:A21"/>
  </mergeCells>
  <pageMargins left="0.699305555555556" right="0.699305555555556" top="0.75" bottom="0.75" header="0.3" footer="0.3"/>
  <pageSetup paperSize="9" scale="70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J22"/>
  <sheetViews>
    <sheetView zoomScale="70" zoomScaleNormal="70" workbookViewId="0">
      <selection activeCell="A2" sqref="A2:J2"/>
    </sheetView>
  </sheetViews>
  <sheetFormatPr defaultColWidth="9" defaultRowHeight="14.4"/>
  <cols>
    <col min="1" max="10" width="12.6296296296296" customWidth="1"/>
  </cols>
  <sheetData>
    <row r="1" ht="20.4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29.45" customHeight="1" spans="1:10">
      <c r="A2" s="20" t="s">
        <v>1</v>
      </c>
      <c r="B2" s="20"/>
      <c r="C2" s="20"/>
      <c r="D2" s="20"/>
      <c r="E2" s="20"/>
      <c r="F2" s="20"/>
      <c r="G2" s="20"/>
      <c r="H2" s="20"/>
      <c r="I2" s="20"/>
      <c r="J2" s="20"/>
    </row>
    <row r="3" ht="26.1" customHeight="1" spans="1:10">
      <c r="A3" s="6" t="s">
        <v>2</v>
      </c>
      <c r="B3" s="21" t="s">
        <v>142</v>
      </c>
      <c r="C3" s="22"/>
      <c r="D3" s="22"/>
      <c r="E3" s="22"/>
      <c r="F3" s="23"/>
      <c r="G3" s="6" t="s">
        <v>4</v>
      </c>
      <c r="H3" s="6">
        <f>J6+SUM(I10:I21)</f>
        <v>100</v>
      </c>
      <c r="I3" s="6" t="s">
        <v>5</v>
      </c>
      <c r="J3" s="6" t="s">
        <v>6</v>
      </c>
    </row>
    <row r="4" ht="26.1" customHeight="1" spans="1:10">
      <c r="A4" s="6" t="s">
        <v>7</v>
      </c>
      <c r="B4" s="21" t="s">
        <v>8</v>
      </c>
      <c r="C4" s="23"/>
      <c r="D4" s="6" t="s">
        <v>9</v>
      </c>
      <c r="E4" s="24"/>
      <c r="F4" s="25"/>
      <c r="G4" s="6" t="s">
        <v>10</v>
      </c>
      <c r="H4" s="6" t="s">
        <v>11</v>
      </c>
      <c r="I4" s="6" t="s">
        <v>12</v>
      </c>
      <c r="J4" s="6">
        <v>41413260</v>
      </c>
    </row>
    <row r="5" ht="26.1" customHeight="1" spans="1:10">
      <c r="A5" s="26" t="s">
        <v>13</v>
      </c>
      <c r="B5" s="21" t="s">
        <v>14</v>
      </c>
      <c r="C5" s="23"/>
      <c r="D5" s="21" t="s">
        <v>15</v>
      </c>
      <c r="E5" s="23"/>
      <c r="F5" s="21" t="s">
        <v>16</v>
      </c>
      <c r="G5" s="23"/>
      <c r="H5" s="21" t="s">
        <v>17</v>
      </c>
      <c r="I5" s="21" t="s">
        <v>18</v>
      </c>
      <c r="J5" s="6" t="s">
        <v>19</v>
      </c>
    </row>
    <row r="6" ht="26.1" customHeight="1" spans="1:10">
      <c r="A6" s="27"/>
      <c r="B6" s="21">
        <v>40000</v>
      </c>
      <c r="C6" s="23"/>
      <c r="D6" s="21">
        <v>-20000</v>
      </c>
      <c r="E6" s="23"/>
      <c r="F6" s="21">
        <v>20000</v>
      </c>
      <c r="G6" s="23"/>
      <c r="H6" s="6">
        <v>100</v>
      </c>
      <c r="I6" s="34">
        <v>10</v>
      </c>
      <c r="J6" s="6">
        <f>ROUND(I6*H6/100,2)</f>
        <v>10</v>
      </c>
    </row>
    <row r="7" ht="26.1" customHeight="1" spans="1:10">
      <c r="A7" s="6" t="s">
        <v>20</v>
      </c>
      <c r="B7" s="6" t="s">
        <v>21</v>
      </c>
      <c r="C7" s="6"/>
      <c r="D7" s="6"/>
      <c r="E7" s="6"/>
      <c r="F7" s="6" t="s">
        <v>22</v>
      </c>
      <c r="G7" s="6"/>
      <c r="H7" s="6"/>
      <c r="I7" s="6"/>
      <c r="J7" s="6"/>
    </row>
    <row r="8" ht="75" customHeight="1" spans="1:10">
      <c r="A8" s="6"/>
      <c r="B8" s="15" t="s">
        <v>143</v>
      </c>
      <c r="C8" s="16"/>
      <c r="D8" s="16"/>
      <c r="E8" s="19"/>
      <c r="F8" s="15" t="s">
        <v>24</v>
      </c>
      <c r="G8" s="16"/>
      <c r="H8" s="16"/>
      <c r="I8" s="16"/>
      <c r="J8" s="19"/>
    </row>
    <row r="9" ht="31.5" customHeight="1" spans="1:10">
      <c r="A9" s="6" t="s">
        <v>25</v>
      </c>
      <c r="B9" s="6" t="s">
        <v>26</v>
      </c>
      <c r="C9" s="6" t="s">
        <v>27</v>
      </c>
      <c r="D9" s="6" t="s">
        <v>28</v>
      </c>
      <c r="E9" s="6" t="s">
        <v>29</v>
      </c>
      <c r="F9" s="6" t="s">
        <v>30</v>
      </c>
      <c r="G9" s="6" t="s">
        <v>31</v>
      </c>
      <c r="H9" s="6" t="s">
        <v>32</v>
      </c>
      <c r="I9" s="6" t="s">
        <v>33</v>
      </c>
      <c r="J9" s="6" t="s">
        <v>34</v>
      </c>
    </row>
    <row r="10" ht="26.1" customHeight="1" spans="1:10">
      <c r="A10" s="6"/>
      <c r="B10" s="6" t="s">
        <v>77</v>
      </c>
      <c r="C10" s="6" t="s">
        <v>50</v>
      </c>
      <c r="D10" s="31" t="s">
        <v>51</v>
      </c>
      <c r="E10" s="31" t="s">
        <v>73</v>
      </c>
      <c r="F10" s="31">
        <v>5000</v>
      </c>
      <c r="G10" s="31">
        <v>100</v>
      </c>
      <c r="H10" s="31">
        <v>10</v>
      </c>
      <c r="I10" s="31">
        <v>10</v>
      </c>
      <c r="J10" s="6"/>
    </row>
    <row r="11" ht="42" customHeight="1" spans="1:10">
      <c r="A11" s="6"/>
      <c r="B11" s="6" t="s">
        <v>144</v>
      </c>
      <c r="C11" s="6" t="s">
        <v>36</v>
      </c>
      <c r="D11" s="31" t="s">
        <v>37</v>
      </c>
      <c r="E11" s="31" t="s">
        <v>58</v>
      </c>
      <c r="F11" s="31">
        <v>2</v>
      </c>
      <c r="G11" s="31">
        <v>100</v>
      </c>
      <c r="H11" s="31">
        <v>30</v>
      </c>
      <c r="I11" s="31">
        <v>30</v>
      </c>
      <c r="J11" s="6"/>
    </row>
    <row r="12" ht="42" customHeight="1" spans="1:10">
      <c r="A12" s="6"/>
      <c r="B12" s="6" t="s">
        <v>145</v>
      </c>
      <c r="C12" s="6" t="s">
        <v>50</v>
      </c>
      <c r="D12" s="31" t="s">
        <v>51</v>
      </c>
      <c r="E12" s="31" t="s">
        <v>60</v>
      </c>
      <c r="F12" s="31">
        <v>15000</v>
      </c>
      <c r="G12" s="31">
        <v>100</v>
      </c>
      <c r="H12" s="31">
        <v>10</v>
      </c>
      <c r="I12" s="31">
        <v>10</v>
      </c>
      <c r="J12" s="6"/>
    </row>
    <row r="13" ht="48" customHeight="1" spans="1:10">
      <c r="A13" s="6"/>
      <c r="B13" s="6" t="s">
        <v>146</v>
      </c>
      <c r="C13" s="6" t="s">
        <v>54</v>
      </c>
      <c r="D13" s="31" t="s">
        <v>37</v>
      </c>
      <c r="E13" s="31" t="s">
        <v>55</v>
      </c>
      <c r="F13" s="31">
        <v>30</v>
      </c>
      <c r="G13" s="31">
        <v>100</v>
      </c>
      <c r="H13" s="31">
        <v>20</v>
      </c>
      <c r="I13" s="31">
        <v>20</v>
      </c>
      <c r="J13" s="6"/>
    </row>
    <row r="14" ht="39" customHeight="1" spans="1:10">
      <c r="A14" s="6"/>
      <c r="B14" s="6" t="s">
        <v>147</v>
      </c>
      <c r="C14" s="6"/>
      <c r="D14" s="31" t="s">
        <v>40</v>
      </c>
      <c r="E14" s="31" t="s">
        <v>148</v>
      </c>
      <c r="F14" s="31" t="s">
        <v>148</v>
      </c>
      <c r="G14" s="31">
        <v>100</v>
      </c>
      <c r="H14" s="31">
        <v>20</v>
      </c>
      <c r="I14" s="31">
        <v>20</v>
      </c>
      <c r="J14" s="6"/>
    </row>
    <row r="15" ht="26.1" customHeight="1" spans="1:10">
      <c r="A15" s="6"/>
      <c r="B15" s="6"/>
      <c r="C15" s="30"/>
      <c r="D15" s="30"/>
      <c r="E15" s="31"/>
      <c r="F15" s="31"/>
      <c r="G15" s="31"/>
      <c r="H15" s="31"/>
      <c r="I15" s="31"/>
      <c r="J15" s="6"/>
    </row>
    <row r="16" ht="26.1" customHeight="1" spans="1:10">
      <c r="A16" s="6"/>
      <c r="B16" s="33"/>
      <c r="C16" s="33"/>
      <c r="D16" s="33"/>
      <c r="E16" s="33"/>
      <c r="F16" s="33"/>
      <c r="G16" s="33"/>
      <c r="H16" s="33"/>
      <c r="I16" s="33"/>
      <c r="J16" s="6"/>
    </row>
    <row r="17" ht="26.1" customHeight="1" spans="1:10">
      <c r="A17" s="6"/>
      <c r="B17" s="6"/>
      <c r="C17" s="6"/>
      <c r="D17" s="32"/>
      <c r="E17" s="32"/>
      <c r="F17" s="6"/>
      <c r="G17" s="6"/>
      <c r="H17" s="6"/>
      <c r="I17" s="6"/>
      <c r="J17" s="6"/>
    </row>
    <row r="18" ht="26.1" customHeight="1" spans="1:10">
      <c r="A18" s="6"/>
      <c r="B18" s="6"/>
      <c r="C18" s="6"/>
      <c r="D18" s="32"/>
      <c r="E18" s="32"/>
      <c r="F18" s="6"/>
      <c r="G18" s="6"/>
      <c r="H18" s="6"/>
      <c r="I18" s="6"/>
      <c r="J18" s="6"/>
    </row>
    <row r="19" ht="26.1" customHeight="1" spans="1:10">
      <c r="A19" s="6"/>
      <c r="B19" s="6"/>
      <c r="C19" s="6"/>
      <c r="D19" s="32"/>
      <c r="E19" s="32"/>
      <c r="F19" s="6"/>
      <c r="G19" s="6"/>
      <c r="H19" s="6"/>
      <c r="I19" s="6"/>
      <c r="J19" s="6"/>
    </row>
    <row r="20" ht="26.1" customHeight="1" spans="1:10">
      <c r="A20" s="6"/>
      <c r="B20" s="6"/>
      <c r="C20" s="6"/>
      <c r="D20" s="32"/>
      <c r="E20" s="32"/>
      <c r="F20" s="6"/>
      <c r="G20" s="6"/>
      <c r="H20" s="6"/>
      <c r="I20" s="6"/>
      <c r="J20" s="6"/>
    </row>
    <row r="21" ht="26.1" customHeight="1" spans="1:10">
      <c r="A21" s="6"/>
      <c r="B21" s="6"/>
      <c r="C21" s="6"/>
      <c r="D21" s="32"/>
      <c r="E21" s="32"/>
      <c r="F21" s="6"/>
      <c r="G21" s="6"/>
      <c r="H21" s="6"/>
      <c r="I21" s="6"/>
      <c r="J21" s="6"/>
    </row>
    <row r="22" ht="26.1" customHeight="1" spans="1:10">
      <c r="A22" s="15" t="s">
        <v>46</v>
      </c>
      <c r="B22" s="16"/>
      <c r="C22" s="16"/>
      <c r="D22" s="16"/>
      <c r="E22" s="16"/>
      <c r="F22" s="16"/>
      <c r="G22" s="16"/>
      <c r="H22" s="16"/>
      <c r="I22" s="16"/>
      <c r="J22" s="19"/>
    </row>
  </sheetData>
  <mergeCells count="19">
    <mergeCell ref="A1:J1"/>
    <mergeCell ref="A2:J2"/>
    <mergeCell ref="B3:F3"/>
    <mergeCell ref="B4:C4"/>
    <mergeCell ref="E4:F4"/>
    <mergeCell ref="B5:C5"/>
    <mergeCell ref="D5:E5"/>
    <mergeCell ref="F5:G5"/>
    <mergeCell ref="B6:C6"/>
    <mergeCell ref="D6:E6"/>
    <mergeCell ref="F6:G6"/>
    <mergeCell ref="B7:E7"/>
    <mergeCell ref="F7:J7"/>
    <mergeCell ref="B8:E8"/>
    <mergeCell ref="F8:J8"/>
    <mergeCell ref="A22:J22"/>
    <mergeCell ref="A5:A6"/>
    <mergeCell ref="A7:A8"/>
    <mergeCell ref="A9:A21"/>
  </mergeCells>
  <pageMargins left="0.699305555555556" right="0.699305555555556" top="0.75" bottom="0.75" header="0.3" footer="0.3"/>
  <pageSetup paperSize="9" scale="70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J22"/>
  <sheetViews>
    <sheetView zoomScale="70" zoomScaleNormal="70" workbookViewId="0">
      <selection activeCell="A2" sqref="A2:J2"/>
    </sheetView>
  </sheetViews>
  <sheetFormatPr defaultColWidth="9" defaultRowHeight="14.4"/>
  <cols>
    <col min="1" max="10" width="12.6296296296296" customWidth="1"/>
  </cols>
  <sheetData>
    <row r="1" ht="20.4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20.25" customHeight="1" spans="1:10">
      <c r="A2" s="20" t="s">
        <v>1</v>
      </c>
      <c r="B2" s="20"/>
      <c r="C2" s="20"/>
      <c r="D2" s="20"/>
      <c r="E2" s="20"/>
      <c r="F2" s="20"/>
      <c r="G2" s="20"/>
      <c r="H2" s="20"/>
      <c r="I2" s="20"/>
      <c r="J2" s="20"/>
    </row>
    <row r="3" ht="26.1" customHeight="1" spans="1:10">
      <c r="A3" s="6" t="s">
        <v>2</v>
      </c>
      <c r="B3" s="21" t="s">
        <v>149</v>
      </c>
      <c r="C3" s="22"/>
      <c r="D3" s="22"/>
      <c r="E3" s="22"/>
      <c r="F3" s="23"/>
      <c r="G3" s="6" t="s">
        <v>4</v>
      </c>
      <c r="H3" s="6">
        <f>J6+SUM(I10:I21)</f>
        <v>100</v>
      </c>
      <c r="I3" s="6" t="s">
        <v>5</v>
      </c>
      <c r="J3" s="6" t="s">
        <v>6</v>
      </c>
    </row>
    <row r="4" ht="26.1" customHeight="1" spans="1:10">
      <c r="A4" s="6" t="s">
        <v>7</v>
      </c>
      <c r="B4" s="21" t="s">
        <v>8</v>
      </c>
      <c r="C4" s="23"/>
      <c r="D4" s="6" t="s">
        <v>9</v>
      </c>
      <c r="E4" s="24"/>
      <c r="F4" s="25"/>
      <c r="G4" s="6" t="s">
        <v>10</v>
      </c>
      <c r="H4" s="6" t="s">
        <v>11</v>
      </c>
      <c r="I4" s="6" t="s">
        <v>12</v>
      </c>
      <c r="J4" s="6">
        <v>41413260</v>
      </c>
    </row>
    <row r="5" ht="31.2" spans="1:10">
      <c r="A5" s="26" t="s">
        <v>13</v>
      </c>
      <c r="B5" s="21" t="s">
        <v>14</v>
      </c>
      <c r="C5" s="23"/>
      <c r="D5" s="21" t="s">
        <v>15</v>
      </c>
      <c r="E5" s="23"/>
      <c r="F5" s="21" t="s">
        <v>16</v>
      </c>
      <c r="G5" s="23"/>
      <c r="H5" s="21" t="s">
        <v>17</v>
      </c>
      <c r="I5" s="21" t="s">
        <v>18</v>
      </c>
      <c r="J5" s="6" t="s">
        <v>19</v>
      </c>
    </row>
    <row r="6" ht="26.1" customHeight="1" spans="1:10">
      <c r="A6" s="27"/>
      <c r="B6" s="21">
        <v>140000</v>
      </c>
      <c r="C6" s="23"/>
      <c r="D6" s="21">
        <v>-40000</v>
      </c>
      <c r="E6" s="23"/>
      <c r="F6" s="21">
        <v>100000</v>
      </c>
      <c r="G6" s="23"/>
      <c r="H6" s="6">
        <v>100</v>
      </c>
      <c r="I6" s="34">
        <v>10</v>
      </c>
      <c r="J6" s="6">
        <f>ROUND(I6*H6/100,2)</f>
        <v>10</v>
      </c>
    </row>
    <row r="7" ht="26.1" customHeight="1" spans="1:10">
      <c r="A7" s="6" t="s">
        <v>20</v>
      </c>
      <c r="B7" s="6" t="s">
        <v>21</v>
      </c>
      <c r="C7" s="6"/>
      <c r="D7" s="6"/>
      <c r="E7" s="6"/>
      <c r="F7" s="6" t="s">
        <v>22</v>
      </c>
      <c r="G7" s="6"/>
      <c r="H7" s="6"/>
      <c r="I7" s="6"/>
      <c r="J7" s="6"/>
    </row>
    <row r="8" ht="75" customHeight="1" spans="1:10">
      <c r="A8" s="6"/>
      <c r="B8" s="15" t="s">
        <v>150</v>
      </c>
      <c r="C8" s="16"/>
      <c r="D8" s="16"/>
      <c r="E8" s="19"/>
      <c r="F8" s="15" t="s">
        <v>24</v>
      </c>
      <c r="G8" s="16"/>
      <c r="H8" s="16"/>
      <c r="I8" s="16"/>
      <c r="J8" s="19"/>
    </row>
    <row r="9" ht="31.5" customHeight="1" spans="1:10">
      <c r="A9" s="6" t="s">
        <v>25</v>
      </c>
      <c r="B9" s="6" t="s">
        <v>26</v>
      </c>
      <c r="C9" s="6" t="s">
        <v>27</v>
      </c>
      <c r="D9" s="6" t="s">
        <v>28</v>
      </c>
      <c r="E9" s="6" t="s">
        <v>29</v>
      </c>
      <c r="F9" s="6" t="s">
        <v>30</v>
      </c>
      <c r="G9" s="6" t="s">
        <v>31</v>
      </c>
      <c r="H9" s="6" t="s">
        <v>32</v>
      </c>
      <c r="I9" s="6" t="s">
        <v>33</v>
      </c>
      <c r="J9" s="6" t="s">
        <v>34</v>
      </c>
    </row>
    <row r="10" ht="26.1" customHeight="1" spans="1:10">
      <c r="A10" s="6"/>
      <c r="B10" s="6" t="s">
        <v>151</v>
      </c>
      <c r="C10" s="6" t="s">
        <v>50</v>
      </c>
      <c r="D10" s="31" t="s">
        <v>51</v>
      </c>
      <c r="E10" s="31" t="s">
        <v>60</v>
      </c>
      <c r="F10" s="31">
        <v>10000</v>
      </c>
      <c r="G10" s="31">
        <v>100</v>
      </c>
      <c r="H10" s="31" t="s">
        <v>100</v>
      </c>
      <c r="I10" s="31">
        <f>H10*G10/100</f>
        <v>10</v>
      </c>
      <c r="J10" s="6"/>
    </row>
    <row r="11" ht="46.8" spans="1:10">
      <c r="A11" s="6"/>
      <c r="B11" s="6" t="s">
        <v>152</v>
      </c>
      <c r="C11" s="6"/>
      <c r="D11" s="31" t="s">
        <v>40</v>
      </c>
      <c r="E11" s="31" t="s">
        <v>153</v>
      </c>
      <c r="F11" s="31" t="s">
        <v>153</v>
      </c>
      <c r="G11" s="31">
        <v>100</v>
      </c>
      <c r="H11" s="31" t="s">
        <v>100</v>
      </c>
      <c r="I11" s="31">
        <v>20</v>
      </c>
      <c r="J11" s="6"/>
    </row>
    <row r="12" ht="31.2" spans="1:10">
      <c r="A12" s="6"/>
      <c r="B12" s="6" t="s">
        <v>154</v>
      </c>
      <c r="C12" s="6" t="s">
        <v>36</v>
      </c>
      <c r="D12" s="31" t="s">
        <v>37</v>
      </c>
      <c r="E12" s="31" t="s">
        <v>58</v>
      </c>
      <c r="F12" s="31">
        <v>2</v>
      </c>
      <c r="G12" s="31">
        <v>100</v>
      </c>
      <c r="H12" s="31" t="s">
        <v>98</v>
      </c>
      <c r="I12" s="31">
        <f>ROUND(H12*G12/100,2)</f>
        <v>20</v>
      </c>
      <c r="J12" s="6"/>
    </row>
    <row r="13" ht="31.2" spans="1:10">
      <c r="A13" s="6"/>
      <c r="B13" s="6" t="s">
        <v>155</v>
      </c>
      <c r="C13" s="6" t="s">
        <v>43</v>
      </c>
      <c r="D13" s="31" t="s">
        <v>37</v>
      </c>
      <c r="E13" s="31" t="s">
        <v>98</v>
      </c>
      <c r="F13" s="31">
        <v>56</v>
      </c>
      <c r="G13" s="31">
        <v>100</v>
      </c>
      <c r="H13" s="31" t="s">
        <v>100</v>
      </c>
      <c r="I13" s="31">
        <f>ROUND(H13*G13/100,2)</f>
        <v>10</v>
      </c>
      <c r="J13" s="6"/>
    </row>
    <row r="14" ht="31.2" spans="1:10">
      <c r="A14" s="6"/>
      <c r="B14" s="6" t="s">
        <v>156</v>
      </c>
      <c r="C14" s="6" t="s">
        <v>36</v>
      </c>
      <c r="D14" s="31" t="s">
        <v>37</v>
      </c>
      <c r="E14" s="31" t="s">
        <v>58</v>
      </c>
      <c r="F14" s="31">
        <v>2</v>
      </c>
      <c r="G14" s="31">
        <v>100</v>
      </c>
      <c r="H14" s="31" t="s">
        <v>55</v>
      </c>
      <c r="I14" s="31">
        <v>20</v>
      </c>
      <c r="J14" s="6"/>
    </row>
    <row r="15" ht="26.1" customHeight="1" spans="1:10">
      <c r="A15" s="6"/>
      <c r="B15" s="6" t="s">
        <v>136</v>
      </c>
      <c r="C15" s="6" t="s">
        <v>50</v>
      </c>
      <c r="D15" s="31" t="s">
        <v>51</v>
      </c>
      <c r="E15" s="31" t="s">
        <v>157</v>
      </c>
      <c r="F15" s="31">
        <v>90000</v>
      </c>
      <c r="G15" s="31">
        <v>100</v>
      </c>
      <c r="H15" s="31" t="s">
        <v>100</v>
      </c>
      <c r="I15" s="31">
        <f t="shared" ref="I15" si="0">ROUND(H15*G15/100,2)</f>
        <v>10</v>
      </c>
      <c r="J15" s="6"/>
    </row>
    <row r="16" ht="26.1" customHeight="1" spans="1:10">
      <c r="A16" s="6"/>
      <c r="B16" s="6"/>
      <c r="C16" s="30"/>
      <c r="D16" s="37"/>
      <c r="E16" s="30"/>
      <c r="F16" s="30"/>
      <c r="G16" s="30"/>
      <c r="H16" s="30"/>
      <c r="I16" s="31"/>
      <c r="J16" s="6"/>
    </row>
    <row r="17" ht="26.1" customHeight="1" spans="1:10">
      <c r="A17" s="6"/>
      <c r="B17" s="6"/>
      <c r="C17" s="6"/>
      <c r="D17" s="32"/>
      <c r="E17" s="32"/>
      <c r="F17" s="33"/>
      <c r="G17" s="6"/>
      <c r="H17" s="6"/>
      <c r="I17" s="6"/>
      <c r="J17" s="6"/>
    </row>
    <row r="18" ht="26.1" customHeight="1" spans="1:10">
      <c r="A18" s="6"/>
      <c r="B18" s="6"/>
      <c r="C18" s="6"/>
      <c r="D18" s="32"/>
      <c r="E18" s="32"/>
      <c r="F18" s="6"/>
      <c r="G18" s="6"/>
      <c r="H18" s="6"/>
      <c r="I18" s="6"/>
      <c r="J18" s="6"/>
    </row>
    <row r="19" ht="26.1" customHeight="1" spans="1:10">
      <c r="A19" s="6"/>
      <c r="B19" s="6"/>
      <c r="C19" s="6"/>
      <c r="D19" s="32"/>
      <c r="E19" s="32"/>
      <c r="F19" s="6"/>
      <c r="G19" s="6"/>
      <c r="H19" s="6"/>
      <c r="I19" s="6"/>
      <c r="J19" s="6"/>
    </row>
    <row r="20" ht="26.1" customHeight="1" spans="1:10">
      <c r="A20" s="6"/>
      <c r="B20" s="6"/>
      <c r="C20" s="6"/>
      <c r="D20" s="32"/>
      <c r="E20" s="32"/>
      <c r="F20" s="6"/>
      <c r="G20" s="6"/>
      <c r="H20" s="6"/>
      <c r="I20" s="6"/>
      <c r="J20" s="6"/>
    </row>
    <row r="21" ht="26.1" customHeight="1" spans="1:10">
      <c r="A21" s="6"/>
      <c r="B21" s="6"/>
      <c r="C21" s="6"/>
      <c r="D21" s="32"/>
      <c r="E21" s="32"/>
      <c r="F21" s="6"/>
      <c r="G21" s="6"/>
      <c r="H21" s="6"/>
      <c r="I21" s="6"/>
      <c r="J21" s="6"/>
    </row>
    <row r="22" ht="26.1" customHeight="1" spans="1:10">
      <c r="A22" s="15" t="s">
        <v>46</v>
      </c>
      <c r="B22" s="16"/>
      <c r="C22" s="16"/>
      <c r="D22" s="16"/>
      <c r="E22" s="16"/>
      <c r="F22" s="16"/>
      <c r="G22" s="16"/>
      <c r="H22" s="16"/>
      <c r="I22" s="16"/>
      <c r="J22" s="19"/>
    </row>
  </sheetData>
  <mergeCells count="19">
    <mergeCell ref="A1:J1"/>
    <mergeCell ref="A2:J2"/>
    <mergeCell ref="B3:F3"/>
    <mergeCell ref="B4:C4"/>
    <mergeCell ref="E4:F4"/>
    <mergeCell ref="B5:C5"/>
    <mergeCell ref="D5:E5"/>
    <mergeCell ref="F5:G5"/>
    <mergeCell ref="B6:C6"/>
    <mergeCell ref="D6:E6"/>
    <mergeCell ref="F6:G6"/>
    <mergeCell ref="B7:E7"/>
    <mergeCell ref="F7:J7"/>
    <mergeCell ref="B8:E8"/>
    <mergeCell ref="F8:J8"/>
    <mergeCell ref="A22:J22"/>
    <mergeCell ref="A5:A6"/>
    <mergeCell ref="A7:A8"/>
    <mergeCell ref="A9:A21"/>
  </mergeCells>
  <pageMargins left="0.699305555555556" right="0.699305555555556" top="0.75" bottom="0.75" header="0.3" footer="0.3"/>
  <pageSetup paperSize="9" scale="70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J22"/>
  <sheetViews>
    <sheetView zoomScale="70" zoomScaleNormal="70" workbookViewId="0">
      <selection activeCell="A2" sqref="A2:J2"/>
    </sheetView>
  </sheetViews>
  <sheetFormatPr defaultColWidth="9" defaultRowHeight="14.4"/>
  <cols>
    <col min="1" max="10" width="12.6296296296296" customWidth="1"/>
  </cols>
  <sheetData>
    <row r="1" ht="20.4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33.6" customHeight="1" spans="1:10">
      <c r="A2" s="20" t="s">
        <v>1</v>
      </c>
      <c r="B2" s="20"/>
      <c r="C2" s="20"/>
      <c r="D2" s="20"/>
      <c r="E2" s="20"/>
      <c r="F2" s="20"/>
      <c r="G2" s="20"/>
      <c r="H2" s="20"/>
      <c r="I2" s="20"/>
      <c r="J2" s="20"/>
    </row>
    <row r="3" ht="26.1" customHeight="1" spans="1:10">
      <c r="A3" s="6" t="s">
        <v>2</v>
      </c>
      <c r="B3" s="21" t="s">
        <v>158</v>
      </c>
      <c r="C3" s="22"/>
      <c r="D3" s="22"/>
      <c r="E3" s="22"/>
      <c r="F3" s="23"/>
      <c r="G3" s="6" t="s">
        <v>4</v>
      </c>
      <c r="H3" s="6">
        <f>J6+SUM(I10:I21)</f>
        <v>100</v>
      </c>
      <c r="I3" s="6" t="s">
        <v>5</v>
      </c>
      <c r="J3" s="6" t="s">
        <v>6</v>
      </c>
    </row>
    <row r="4" ht="26.1" customHeight="1" spans="1:10">
      <c r="A4" s="6" t="s">
        <v>7</v>
      </c>
      <c r="B4" s="21" t="s">
        <v>8</v>
      </c>
      <c r="C4" s="23"/>
      <c r="D4" s="6" t="s">
        <v>9</v>
      </c>
      <c r="E4" s="24"/>
      <c r="F4" s="25"/>
      <c r="G4" s="6" t="s">
        <v>10</v>
      </c>
      <c r="H4" s="6" t="s">
        <v>11</v>
      </c>
      <c r="I4" s="6" t="s">
        <v>12</v>
      </c>
      <c r="J4" s="6">
        <v>41413260</v>
      </c>
    </row>
    <row r="5" ht="31.15" customHeight="1" spans="1:10">
      <c r="A5" s="26" t="s">
        <v>13</v>
      </c>
      <c r="B5" s="21" t="s">
        <v>14</v>
      </c>
      <c r="C5" s="23"/>
      <c r="D5" s="21" t="s">
        <v>15</v>
      </c>
      <c r="E5" s="23"/>
      <c r="F5" s="21" t="s">
        <v>16</v>
      </c>
      <c r="G5" s="23"/>
      <c r="H5" s="21" t="s">
        <v>17</v>
      </c>
      <c r="I5" s="21" t="s">
        <v>18</v>
      </c>
      <c r="J5" s="6" t="s">
        <v>19</v>
      </c>
    </row>
    <row r="6" ht="26.1" customHeight="1" spans="1:10">
      <c r="A6" s="27"/>
      <c r="B6" s="21">
        <v>30000</v>
      </c>
      <c r="C6" s="23"/>
      <c r="D6" s="21"/>
      <c r="E6" s="23"/>
      <c r="F6" s="21">
        <v>30000</v>
      </c>
      <c r="G6" s="23"/>
      <c r="H6" s="6">
        <f>ROUND(F6/B6*100,2)</f>
        <v>100</v>
      </c>
      <c r="I6" s="34">
        <v>10</v>
      </c>
      <c r="J6" s="6">
        <f>ROUND(I6*H6/100,2)</f>
        <v>10</v>
      </c>
    </row>
    <row r="7" ht="26.1" customHeight="1" spans="1:10">
      <c r="A7" s="6" t="s">
        <v>20</v>
      </c>
      <c r="B7" s="6" t="s">
        <v>21</v>
      </c>
      <c r="C7" s="6"/>
      <c r="D7" s="6"/>
      <c r="E7" s="6"/>
      <c r="F7" s="6" t="s">
        <v>22</v>
      </c>
      <c r="G7" s="6"/>
      <c r="H7" s="6"/>
      <c r="I7" s="6"/>
      <c r="J7" s="6"/>
    </row>
    <row r="8" ht="81.6" customHeight="1" spans="1:10">
      <c r="A8" s="6"/>
      <c r="B8" s="15" t="s">
        <v>159</v>
      </c>
      <c r="C8" s="16"/>
      <c r="D8" s="16"/>
      <c r="E8" s="19"/>
      <c r="F8" s="15" t="s">
        <v>24</v>
      </c>
      <c r="G8" s="16"/>
      <c r="H8" s="16"/>
      <c r="I8" s="16"/>
      <c r="J8" s="19"/>
    </row>
    <row r="9" ht="31.5" customHeight="1" spans="1:10">
      <c r="A9" s="6" t="s">
        <v>25</v>
      </c>
      <c r="B9" s="6" t="s">
        <v>26</v>
      </c>
      <c r="C9" s="6" t="s">
        <v>27</v>
      </c>
      <c r="D9" s="6" t="s">
        <v>28</v>
      </c>
      <c r="E9" s="6" t="s">
        <v>29</v>
      </c>
      <c r="F9" s="6" t="s">
        <v>30</v>
      </c>
      <c r="G9" s="6" t="s">
        <v>31</v>
      </c>
      <c r="H9" s="6" t="s">
        <v>32</v>
      </c>
      <c r="I9" s="6" t="s">
        <v>33</v>
      </c>
      <c r="J9" s="6" t="s">
        <v>34</v>
      </c>
    </row>
    <row r="10" ht="31.2" spans="1:10">
      <c r="A10" s="6"/>
      <c r="B10" s="6" t="s">
        <v>160</v>
      </c>
      <c r="C10" s="6" t="s">
        <v>43</v>
      </c>
      <c r="D10" s="31" t="s">
        <v>37</v>
      </c>
      <c r="E10" s="31" t="s">
        <v>161</v>
      </c>
      <c r="F10" s="31">
        <v>66</v>
      </c>
      <c r="G10" s="30">
        <v>100</v>
      </c>
      <c r="H10" s="31">
        <v>20</v>
      </c>
      <c r="I10" s="31">
        <f>H10*G10/100</f>
        <v>20</v>
      </c>
      <c r="J10" s="6"/>
    </row>
    <row r="11" ht="31.2" spans="1:10">
      <c r="A11" s="6"/>
      <c r="B11" s="6" t="s">
        <v>162</v>
      </c>
      <c r="C11" s="6" t="s">
        <v>43</v>
      </c>
      <c r="D11" s="31" t="s">
        <v>37</v>
      </c>
      <c r="E11" s="31" t="s">
        <v>163</v>
      </c>
      <c r="F11" s="31">
        <v>624</v>
      </c>
      <c r="G11" s="30">
        <v>100</v>
      </c>
      <c r="H11" s="31">
        <v>20</v>
      </c>
      <c r="I11" s="31">
        <v>20</v>
      </c>
      <c r="J11" s="6"/>
    </row>
    <row r="12" ht="31.2" spans="1:10">
      <c r="A12" s="6"/>
      <c r="B12" s="6" t="s">
        <v>164</v>
      </c>
      <c r="C12" s="6" t="s">
        <v>165</v>
      </c>
      <c r="D12" s="31" t="s">
        <v>37</v>
      </c>
      <c r="E12" s="31" t="s">
        <v>166</v>
      </c>
      <c r="F12" s="31">
        <v>167</v>
      </c>
      <c r="G12" s="30">
        <v>100</v>
      </c>
      <c r="H12" s="31">
        <v>20</v>
      </c>
      <c r="I12" s="31">
        <f t="shared" ref="I12:I14" si="0">ROUND(H12*G12/100,2)</f>
        <v>20</v>
      </c>
      <c r="J12" s="6"/>
    </row>
    <row r="13" ht="31.2" spans="1:10">
      <c r="A13" s="6"/>
      <c r="B13" s="6" t="s">
        <v>167</v>
      </c>
      <c r="C13" s="6" t="s">
        <v>43</v>
      </c>
      <c r="D13" s="31" t="s">
        <v>37</v>
      </c>
      <c r="E13" s="31" t="s">
        <v>58</v>
      </c>
      <c r="F13" s="31">
        <v>37</v>
      </c>
      <c r="G13" s="30">
        <v>100</v>
      </c>
      <c r="H13" s="31">
        <v>20</v>
      </c>
      <c r="I13" s="31">
        <f t="shared" si="0"/>
        <v>20</v>
      </c>
      <c r="J13" s="6"/>
    </row>
    <row r="14" ht="31.2" spans="1:10">
      <c r="A14" s="6"/>
      <c r="B14" s="6" t="s">
        <v>168</v>
      </c>
      <c r="C14" s="30"/>
      <c r="D14" s="37" t="s">
        <v>40</v>
      </c>
      <c r="E14" s="30" t="s">
        <v>169</v>
      </c>
      <c r="F14" s="30" t="s">
        <v>169</v>
      </c>
      <c r="G14" s="30">
        <v>100</v>
      </c>
      <c r="H14" s="30">
        <v>10</v>
      </c>
      <c r="I14" s="31">
        <f t="shared" si="0"/>
        <v>10</v>
      </c>
      <c r="J14" s="6"/>
    </row>
    <row r="15" ht="26.1" customHeight="1" spans="1:10">
      <c r="A15" s="6"/>
      <c r="B15" s="6"/>
      <c r="C15" s="6"/>
      <c r="D15" s="31"/>
      <c r="E15" s="31"/>
      <c r="F15" s="31"/>
      <c r="G15" s="31"/>
      <c r="H15" s="31"/>
      <c r="I15" s="31"/>
      <c r="J15" s="6"/>
    </row>
    <row r="16" ht="26.1" customHeight="1" spans="1:10">
      <c r="A16" s="6"/>
      <c r="B16" s="33"/>
      <c r="C16" s="33"/>
      <c r="D16" s="33"/>
      <c r="E16" s="33"/>
      <c r="F16" s="33"/>
      <c r="G16" s="33"/>
      <c r="H16" s="33"/>
      <c r="I16" s="33"/>
      <c r="J16" s="6"/>
    </row>
    <row r="17" ht="26.1" customHeight="1" spans="1:10">
      <c r="A17" s="6"/>
      <c r="B17" s="6"/>
      <c r="C17" s="6"/>
      <c r="D17" s="32"/>
      <c r="E17" s="32"/>
      <c r="F17" s="33"/>
      <c r="G17" s="6"/>
      <c r="H17" s="6"/>
      <c r="I17" s="6"/>
      <c r="J17" s="6"/>
    </row>
    <row r="18" ht="26.1" customHeight="1" spans="1:10">
      <c r="A18" s="6"/>
      <c r="B18" s="6"/>
      <c r="C18" s="6"/>
      <c r="D18" s="32"/>
      <c r="E18" s="32"/>
      <c r="F18" s="6"/>
      <c r="G18" s="6"/>
      <c r="H18" s="6"/>
      <c r="I18" s="6"/>
      <c r="J18" s="6"/>
    </row>
    <row r="19" ht="26.1" customHeight="1" spans="1:10">
      <c r="A19" s="6"/>
      <c r="B19" s="6"/>
      <c r="C19" s="6"/>
      <c r="D19" s="32"/>
      <c r="E19" s="32"/>
      <c r="F19" s="6"/>
      <c r="G19" s="6"/>
      <c r="H19" s="6"/>
      <c r="I19" s="6"/>
      <c r="J19" s="6"/>
    </row>
    <row r="20" ht="26.1" customHeight="1" spans="1:10">
      <c r="A20" s="6"/>
      <c r="B20" s="6"/>
      <c r="C20" s="6"/>
      <c r="D20" s="32"/>
      <c r="E20" s="32"/>
      <c r="F20" s="6"/>
      <c r="G20" s="6"/>
      <c r="H20" s="6"/>
      <c r="I20" s="6"/>
      <c r="J20" s="6"/>
    </row>
    <row r="21" ht="26.1" customHeight="1" spans="1:10">
      <c r="A21" s="6"/>
      <c r="B21" s="6"/>
      <c r="C21" s="6"/>
      <c r="D21" s="32"/>
      <c r="E21" s="32"/>
      <c r="F21" s="6"/>
      <c r="G21" s="6"/>
      <c r="H21" s="6"/>
      <c r="I21" s="6"/>
      <c r="J21" s="6"/>
    </row>
    <row r="22" ht="26.1" customHeight="1" spans="1:10">
      <c r="A22" s="15" t="s">
        <v>46</v>
      </c>
      <c r="B22" s="16"/>
      <c r="C22" s="16"/>
      <c r="D22" s="16"/>
      <c r="E22" s="16"/>
      <c r="F22" s="16"/>
      <c r="G22" s="16"/>
      <c r="H22" s="16"/>
      <c r="I22" s="16"/>
      <c r="J22" s="19"/>
    </row>
  </sheetData>
  <mergeCells count="19">
    <mergeCell ref="A1:J1"/>
    <mergeCell ref="A2:J2"/>
    <mergeCell ref="B3:F3"/>
    <mergeCell ref="B4:C4"/>
    <mergeCell ref="E4:F4"/>
    <mergeCell ref="B5:C5"/>
    <mergeCell ref="D5:E5"/>
    <mergeCell ref="F5:G5"/>
    <mergeCell ref="B6:C6"/>
    <mergeCell ref="D6:E6"/>
    <mergeCell ref="F6:G6"/>
    <mergeCell ref="B7:E7"/>
    <mergeCell ref="F7:J7"/>
    <mergeCell ref="B8:E8"/>
    <mergeCell ref="F8:J8"/>
    <mergeCell ref="A22:J22"/>
    <mergeCell ref="A5:A6"/>
    <mergeCell ref="A7:A8"/>
    <mergeCell ref="A9:A21"/>
  </mergeCells>
  <pageMargins left="0.699305555555556" right="0.699305555555556" top="0.75" bottom="0.75" header="0.3" footer="0.3"/>
  <pageSetup paperSize="9" scale="70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J22"/>
  <sheetViews>
    <sheetView zoomScale="70" zoomScaleNormal="70" workbookViewId="0">
      <selection activeCell="Q13" sqref="Q13"/>
    </sheetView>
  </sheetViews>
  <sheetFormatPr defaultColWidth="9" defaultRowHeight="14.4"/>
  <cols>
    <col min="1" max="10" width="12.6296296296296" customWidth="1"/>
  </cols>
  <sheetData>
    <row r="1" ht="20.4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37.15" customHeight="1" spans="1:10">
      <c r="A2" s="20" t="s">
        <v>1</v>
      </c>
      <c r="B2" s="20"/>
      <c r="C2" s="20"/>
      <c r="D2" s="20"/>
      <c r="E2" s="20"/>
      <c r="F2" s="20"/>
      <c r="G2" s="20"/>
      <c r="H2" s="20"/>
      <c r="I2" s="20"/>
      <c r="J2" s="20"/>
    </row>
    <row r="3" ht="26.1" customHeight="1" spans="1:10">
      <c r="A3" s="6" t="s">
        <v>2</v>
      </c>
      <c r="B3" s="21" t="s">
        <v>170</v>
      </c>
      <c r="C3" s="22"/>
      <c r="D3" s="22"/>
      <c r="E3" s="22"/>
      <c r="F3" s="23"/>
      <c r="G3" s="6" t="s">
        <v>4</v>
      </c>
      <c r="H3" s="6">
        <f>J6+SUM(I10:I21)</f>
        <v>100</v>
      </c>
      <c r="I3" s="6" t="s">
        <v>5</v>
      </c>
      <c r="J3" s="6" t="s">
        <v>6</v>
      </c>
    </row>
    <row r="4" ht="26.1" customHeight="1" spans="1:10">
      <c r="A4" s="6" t="s">
        <v>7</v>
      </c>
      <c r="B4" s="21" t="s">
        <v>8</v>
      </c>
      <c r="C4" s="23"/>
      <c r="D4" s="6" t="s">
        <v>9</v>
      </c>
      <c r="E4" s="24"/>
      <c r="F4" s="25"/>
      <c r="G4" s="6" t="s">
        <v>10</v>
      </c>
      <c r="H4" s="6" t="s">
        <v>11</v>
      </c>
      <c r="I4" s="6" t="s">
        <v>12</v>
      </c>
      <c r="J4" s="6">
        <v>41413260</v>
      </c>
    </row>
    <row r="5" ht="26.1" customHeight="1" spans="1:10">
      <c r="A5" s="26" t="s">
        <v>13</v>
      </c>
      <c r="B5" s="21" t="s">
        <v>14</v>
      </c>
      <c r="C5" s="23"/>
      <c r="D5" s="21" t="s">
        <v>15</v>
      </c>
      <c r="E5" s="23"/>
      <c r="F5" s="21" t="s">
        <v>16</v>
      </c>
      <c r="G5" s="23"/>
      <c r="H5" s="21" t="s">
        <v>17</v>
      </c>
      <c r="I5" s="21" t="s">
        <v>18</v>
      </c>
      <c r="J5" s="6" t="s">
        <v>19</v>
      </c>
    </row>
    <row r="6" ht="26.1" customHeight="1" spans="1:10">
      <c r="A6" s="27"/>
      <c r="B6" s="21">
        <v>88000</v>
      </c>
      <c r="C6" s="23"/>
      <c r="D6" s="21">
        <v>-17600</v>
      </c>
      <c r="E6" s="23"/>
      <c r="F6" s="21">
        <f>D6+B6</f>
        <v>70400</v>
      </c>
      <c r="G6" s="23"/>
      <c r="H6" s="6">
        <v>100</v>
      </c>
      <c r="I6" s="34">
        <v>10</v>
      </c>
      <c r="J6" s="6">
        <f>ROUND(I6*H6/100,2)</f>
        <v>10</v>
      </c>
    </row>
    <row r="7" ht="26.1" customHeight="1" spans="1:10">
      <c r="A7" s="6" t="s">
        <v>20</v>
      </c>
      <c r="B7" s="6" t="s">
        <v>21</v>
      </c>
      <c r="C7" s="6"/>
      <c r="D7" s="6"/>
      <c r="E7" s="6"/>
      <c r="F7" s="6" t="s">
        <v>22</v>
      </c>
      <c r="G7" s="6"/>
      <c r="H7" s="6"/>
      <c r="I7" s="6"/>
      <c r="J7" s="6"/>
    </row>
    <row r="8" ht="75" customHeight="1" spans="1:10">
      <c r="A8" s="6"/>
      <c r="B8" s="15" t="s">
        <v>171</v>
      </c>
      <c r="C8" s="16"/>
      <c r="D8" s="16"/>
      <c r="E8" s="19"/>
      <c r="F8" s="15" t="s">
        <v>24</v>
      </c>
      <c r="G8" s="16"/>
      <c r="H8" s="16"/>
      <c r="I8" s="16"/>
      <c r="J8" s="19"/>
    </row>
    <row r="9" ht="31.5" customHeight="1" spans="1:10">
      <c r="A9" s="6" t="s">
        <v>25</v>
      </c>
      <c r="B9" s="6" t="s">
        <v>26</v>
      </c>
      <c r="C9" s="6" t="s">
        <v>27</v>
      </c>
      <c r="D9" s="6" t="s">
        <v>28</v>
      </c>
      <c r="E9" s="6" t="s">
        <v>29</v>
      </c>
      <c r="F9" s="6" t="s">
        <v>30</v>
      </c>
      <c r="G9" s="6" t="s">
        <v>31</v>
      </c>
      <c r="H9" s="6" t="s">
        <v>32</v>
      </c>
      <c r="I9" s="6" t="s">
        <v>33</v>
      </c>
      <c r="J9" s="6" t="s">
        <v>34</v>
      </c>
    </row>
    <row r="10" ht="48" customHeight="1" spans="1:10">
      <c r="A10" s="6"/>
      <c r="B10" s="6" t="s">
        <v>172</v>
      </c>
      <c r="C10" s="6" t="s">
        <v>173</v>
      </c>
      <c r="D10" s="31" t="s">
        <v>37</v>
      </c>
      <c r="E10" s="31" t="s">
        <v>174</v>
      </c>
      <c r="F10" s="31">
        <v>50</v>
      </c>
      <c r="G10" s="31">
        <v>100</v>
      </c>
      <c r="H10" s="31">
        <v>20</v>
      </c>
      <c r="I10" s="31">
        <f>H10*G10/100</f>
        <v>20</v>
      </c>
      <c r="J10" s="6"/>
    </row>
    <row r="11" ht="46.9" customHeight="1" spans="1:10">
      <c r="A11" s="6"/>
      <c r="B11" s="6" t="s">
        <v>175</v>
      </c>
      <c r="C11" s="6" t="s">
        <v>173</v>
      </c>
      <c r="D11" s="31" t="s">
        <v>37</v>
      </c>
      <c r="E11" s="31" t="s">
        <v>176</v>
      </c>
      <c r="F11" s="31">
        <v>700</v>
      </c>
      <c r="G11" s="31">
        <v>100</v>
      </c>
      <c r="H11" s="31">
        <v>30</v>
      </c>
      <c r="I11" s="31">
        <v>30</v>
      </c>
      <c r="J11" s="6"/>
    </row>
    <row r="12" ht="37.9" customHeight="1" spans="1:10">
      <c r="A12" s="6"/>
      <c r="B12" s="6" t="s">
        <v>177</v>
      </c>
      <c r="C12" s="6" t="s">
        <v>50</v>
      </c>
      <c r="D12" s="31" t="s">
        <v>51</v>
      </c>
      <c r="E12" s="31" t="s">
        <v>178</v>
      </c>
      <c r="F12" s="31">
        <v>70400</v>
      </c>
      <c r="G12" s="31">
        <v>100</v>
      </c>
      <c r="H12" s="31">
        <v>10</v>
      </c>
      <c r="I12" s="31">
        <v>10</v>
      </c>
      <c r="J12" s="6"/>
    </row>
    <row r="13" ht="54" customHeight="1" spans="1:10">
      <c r="A13" s="6"/>
      <c r="B13" s="6" t="s">
        <v>179</v>
      </c>
      <c r="C13" s="6" t="s">
        <v>173</v>
      </c>
      <c r="D13" s="31" t="s">
        <v>37</v>
      </c>
      <c r="E13" s="31" t="s">
        <v>174</v>
      </c>
      <c r="F13" s="31">
        <v>50</v>
      </c>
      <c r="G13" s="31">
        <v>100</v>
      </c>
      <c r="H13" s="31">
        <v>20</v>
      </c>
      <c r="I13" s="31">
        <f>ROUND(H13*G13/100,2)</f>
        <v>20</v>
      </c>
      <c r="J13" s="6"/>
    </row>
    <row r="14" ht="61.9" customHeight="1" spans="1:10">
      <c r="A14" s="6"/>
      <c r="B14" s="6" t="s">
        <v>180</v>
      </c>
      <c r="C14" s="6"/>
      <c r="D14" s="31" t="s">
        <v>40</v>
      </c>
      <c r="E14" s="31" t="s">
        <v>45</v>
      </c>
      <c r="F14" s="31" t="s">
        <v>45</v>
      </c>
      <c r="G14" s="31">
        <v>100</v>
      </c>
      <c r="H14" s="31">
        <v>10</v>
      </c>
      <c r="I14" s="31">
        <v>10</v>
      </c>
      <c r="J14" s="6"/>
    </row>
    <row r="15" ht="49.15" customHeight="1" spans="1:10">
      <c r="A15" s="6"/>
      <c r="B15" s="6"/>
      <c r="C15" s="6"/>
      <c r="D15" s="31"/>
      <c r="E15" s="36"/>
      <c r="F15" s="31"/>
      <c r="G15" s="31"/>
      <c r="H15" s="31"/>
      <c r="I15" s="31"/>
      <c r="J15" s="6"/>
    </row>
    <row r="16" ht="26.1" customHeight="1" spans="1:10">
      <c r="A16" s="6"/>
      <c r="B16" s="33"/>
      <c r="C16" s="33"/>
      <c r="D16" s="33"/>
      <c r="E16" s="33"/>
      <c r="F16" s="33"/>
      <c r="G16" s="33"/>
      <c r="H16" s="33"/>
      <c r="I16" s="33"/>
      <c r="J16" s="6"/>
    </row>
    <row r="17" ht="26.1" customHeight="1" spans="1:10">
      <c r="A17" s="6"/>
      <c r="B17" s="6"/>
      <c r="C17" s="6"/>
      <c r="D17" s="32"/>
      <c r="E17" s="32"/>
      <c r="F17" s="33"/>
      <c r="G17" s="6"/>
      <c r="H17" s="6"/>
      <c r="I17" s="6"/>
      <c r="J17" s="6"/>
    </row>
    <row r="18" ht="26.1" customHeight="1" spans="1:10">
      <c r="A18" s="6"/>
      <c r="B18" s="6"/>
      <c r="C18" s="6"/>
      <c r="D18" s="32"/>
      <c r="E18" s="32"/>
      <c r="F18" s="6"/>
      <c r="G18" s="6"/>
      <c r="H18" s="6"/>
      <c r="I18" s="6"/>
      <c r="J18" s="6"/>
    </row>
    <row r="19" ht="26.1" customHeight="1" spans="1:10">
      <c r="A19" s="6"/>
      <c r="B19" s="6"/>
      <c r="C19" s="6"/>
      <c r="D19" s="32"/>
      <c r="E19" s="32"/>
      <c r="F19" s="6"/>
      <c r="G19" s="6"/>
      <c r="H19" s="6"/>
      <c r="I19" s="6"/>
      <c r="J19" s="6"/>
    </row>
    <row r="20" ht="26.1" customHeight="1" spans="1:10">
      <c r="A20" s="6"/>
      <c r="B20" s="6"/>
      <c r="C20" s="6"/>
      <c r="D20" s="32"/>
      <c r="E20" s="32"/>
      <c r="F20" s="6"/>
      <c r="G20" s="6"/>
      <c r="H20" s="6"/>
      <c r="I20" s="6"/>
      <c r="J20" s="6"/>
    </row>
    <row r="21" ht="26.1" customHeight="1" spans="1:10">
      <c r="A21" s="6"/>
      <c r="B21" s="6"/>
      <c r="C21" s="6"/>
      <c r="D21" s="32"/>
      <c r="E21" s="32"/>
      <c r="F21" s="6"/>
      <c r="G21" s="6"/>
      <c r="H21" s="6"/>
      <c r="I21" s="6"/>
      <c r="J21" s="6"/>
    </row>
    <row r="22" ht="26.1" customHeight="1" spans="1:10">
      <c r="A22" s="15" t="s">
        <v>46</v>
      </c>
      <c r="B22" s="16"/>
      <c r="C22" s="16"/>
      <c r="D22" s="16"/>
      <c r="E22" s="16"/>
      <c r="F22" s="16"/>
      <c r="G22" s="16"/>
      <c r="H22" s="16"/>
      <c r="I22" s="16"/>
      <c r="J22" s="19"/>
    </row>
  </sheetData>
  <mergeCells count="19">
    <mergeCell ref="A1:J1"/>
    <mergeCell ref="A2:J2"/>
    <mergeCell ref="B3:F3"/>
    <mergeCell ref="B4:C4"/>
    <mergeCell ref="E4:F4"/>
    <mergeCell ref="B5:C5"/>
    <mergeCell ref="D5:E5"/>
    <mergeCell ref="F5:G5"/>
    <mergeCell ref="B6:C6"/>
    <mergeCell ref="D6:E6"/>
    <mergeCell ref="F6:G6"/>
    <mergeCell ref="B7:E7"/>
    <mergeCell ref="F7:J7"/>
    <mergeCell ref="B8:E8"/>
    <mergeCell ref="F8:J8"/>
    <mergeCell ref="A22:J22"/>
    <mergeCell ref="A5:A6"/>
    <mergeCell ref="A7:A8"/>
    <mergeCell ref="A9:A21"/>
  </mergeCells>
  <pageMargins left="0.699305555555556" right="0.699305555555556" top="0.75" bottom="0.75" header="0.3" footer="0.3"/>
  <pageSetup paperSize="9" scale="70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J22"/>
  <sheetViews>
    <sheetView zoomScale="70" zoomScaleNormal="70" workbookViewId="0">
      <selection activeCell="A2" sqref="A2:J2"/>
    </sheetView>
  </sheetViews>
  <sheetFormatPr defaultColWidth="9" defaultRowHeight="14.4"/>
  <cols>
    <col min="1" max="10" width="12.6296296296296" customWidth="1"/>
  </cols>
  <sheetData>
    <row r="1" ht="20.4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37.15" customHeight="1" spans="1:10">
      <c r="A2" s="20" t="s">
        <v>1</v>
      </c>
      <c r="B2" s="20"/>
      <c r="C2" s="20"/>
      <c r="D2" s="20"/>
      <c r="E2" s="20"/>
      <c r="F2" s="20"/>
      <c r="G2" s="20"/>
      <c r="H2" s="20"/>
      <c r="I2" s="20"/>
      <c r="J2" s="20"/>
    </row>
    <row r="3" ht="26.1" customHeight="1" spans="1:10">
      <c r="A3" s="6" t="s">
        <v>2</v>
      </c>
      <c r="B3" s="21" t="s">
        <v>181</v>
      </c>
      <c r="C3" s="22"/>
      <c r="D3" s="22"/>
      <c r="E3" s="22"/>
      <c r="F3" s="23"/>
      <c r="G3" s="6" t="s">
        <v>4</v>
      </c>
      <c r="H3" s="6">
        <f>J6+SUM(I10:I21)</f>
        <v>100</v>
      </c>
      <c r="I3" s="6" t="s">
        <v>5</v>
      </c>
      <c r="J3" s="6" t="s">
        <v>6</v>
      </c>
    </row>
    <row r="4" ht="26.1" customHeight="1" spans="1:10">
      <c r="A4" s="6" t="s">
        <v>7</v>
      </c>
      <c r="B4" s="21" t="s">
        <v>8</v>
      </c>
      <c r="C4" s="23"/>
      <c r="D4" s="6" t="s">
        <v>9</v>
      </c>
      <c r="E4" s="24"/>
      <c r="F4" s="25"/>
      <c r="G4" s="6" t="s">
        <v>10</v>
      </c>
      <c r="H4" s="6" t="s">
        <v>11</v>
      </c>
      <c r="I4" s="6" t="s">
        <v>12</v>
      </c>
      <c r="J4" s="6">
        <v>41413260</v>
      </c>
    </row>
    <row r="5" ht="26.1" customHeight="1" spans="1:10">
      <c r="A5" s="26" t="s">
        <v>13</v>
      </c>
      <c r="B5" s="21" t="s">
        <v>14</v>
      </c>
      <c r="C5" s="23"/>
      <c r="D5" s="21" t="s">
        <v>15</v>
      </c>
      <c r="E5" s="23"/>
      <c r="F5" s="21" t="s">
        <v>16</v>
      </c>
      <c r="G5" s="23"/>
      <c r="H5" s="21" t="s">
        <v>17</v>
      </c>
      <c r="I5" s="21" t="s">
        <v>18</v>
      </c>
      <c r="J5" s="6" t="s">
        <v>19</v>
      </c>
    </row>
    <row r="6" ht="26.1" customHeight="1" spans="1:10">
      <c r="A6" s="27"/>
      <c r="B6" s="21">
        <v>80000</v>
      </c>
      <c r="C6" s="23"/>
      <c r="D6" s="21"/>
      <c r="E6" s="23"/>
      <c r="F6" s="21">
        <v>80000</v>
      </c>
      <c r="G6" s="23"/>
      <c r="H6" s="6">
        <f>ROUND(F6/B6*100,2)</f>
        <v>100</v>
      </c>
      <c r="I6" s="34">
        <v>10</v>
      </c>
      <c r="J6" s="6">
        <f>ROUND(I6*H6/100,2)</f>
        <v>10</v>
      </c>
    </row>
    <row r="7" ht="26.1" customHeight="1" spans="1:10">
      <c r="A7" s="6" t="s">
        <v>20</v>
      </c>
      <c r="B7" s="6" t="s">
        <v>21</v>
      </c>
      <c r="C7" s="6"/>
      <c r="D7" s="6"/>
      <c r="E7" s="6"/>
      <c r="F7" s="6" t="s">
        <v>22</v>
      </c>
      <c r="G7" s="6"/>
      <c r="H7" s="6"/>
      <c r="I7" s="6"/>
      <c r="J7" s="6"/>
    </row>
    <row r="8" ht="75" customHeight="1" spans="1:10">
      <c r="A8" s="6"/>
      <c r="B8" s="15" t="s">
        <v>182</v>
      </c>
      <c r="C8" s="16"/>
      <c r="D8" s="16"/>
      <c r="E8" s="19"/>
      <c r="F8" s="15" t="s">
        <v>24</v>
      </c>
      <c r="G8" s="16"/>
      <c r="H8" s="16"/>
      <c r="I8" s="16"/>
      <c r="J8" s="19"/>
    </row>
    <row r="9" ht="31.5" customHeight="1" spans="1:10">
      <c r="A9" s="6" t="s">
        <v>25</v>
      </c>
      <c r="B9" s="6" t="s">
        <v>26</v>
      </c>
      <c r="C9" s="6" t="s">
        <v>27</v>
      </c>
      <c r="D9" s="6" t="s">
        <v>28</v>
      </c>
      <c r="E9" s="6" t="s">
        <v>29</v>
      </c>
      <c r="F9" s="6" t="s">
        <v>30</v>
      </c>
      <c r="G9" s="6" t="s">
        <v>31</v>
      </c>
      <c r="H9" s="6" t="s">
        <v>32</v>
      </c>
      <c r="I9" s="6" t="s">
        <v>33</v>
      </c>
      <c r="J9" s="6" t="s">
        <v>34</v>
      </c>
    </row>
    <row r="10" ht="31.2" spans="1:10">
      <c r="A10" s="6"/>
      <c r="B10" s="6" t="s">
        <v>183</v>
      </c>
      <c r="C10" s="6" t="s">
        <v>43</v>
      </c>
      <c r="D10" s="31" t="s">
        <v>37</v>
      </c>
      <c r="E10" s="31" t="s">
        <v>174</v>
      </c>
      <c r="F10" s="31">
        <v>72</v>
      </c>
      <c r="G10" s="31">
        <v>100</v>
      </c>
      <c r="H10" s="31">
        <v>20</v>
      </c>
      <c r="I10" s="31">
        <v>20</v>
      </c>
      <c r="J10" s="6"/>
    </row>
    <row r="11" ht="26.1" customHeight="1" spans="1:10">
      <c r="A11" s="6"/>
      <c r="B11" s="6" t="s">
        <v>184</v>
      </c>
      <c r="C11" s="6" t="s">
        <v>50</v>
      </c>
      <c r="D11" s="31" t="s">
        <v>51</v>
      </c>
      <c r="E11" s="31" t="s">
        <v>138</v>
      </c>
      <c r="F11" s="31">
        <v>60000</v>
      </c>
      <c r="G11" s="31">
        <f t="shared" ref="G11:G12" si="0">ROUND(IF(E11&lt;F11,100,F11/E11*100),2)</f>
        <v>100</v>
      </c>
      <c r="H11" s="31">
        <v>20</v>
      </c>
      <c r="I11" s="31">
        <v>20</v>
      </c>
      <c r="J11" s="6"/>
    </row>
    <row r="12" ht="31.2" spans="1:10">
      <c r="A12" s="6"/>
      <c r="B12" s="6" t="s">
        <v>185</v>
      </c>
      <c r="C12" s="6" t="s">
        <v>165</v>
      </c>
      <c r="D12" s="31" t="s">
        <v>37</v>
      </c>
      <c r="E12" s="31" t="s">
        <v>135</v>
      </c>
      <c r="F12" s="31">
        <v>4</v>
      </c>
      <c r="G12" s="31">
        <f t="shared" si="0"/>
        <v>100</v>
      </c>
      <c r="H12" s="31">
        <v>20</v>
      </c>
      <c r="I12" s="31">
        <f>ROUND(H12*G12/100,2)</f>
        <v>20</v>
      </c>
      <c r="J12" s="6"/>
    </row>
    <row r="13" ht="26.1" customHeight="1" spans="1:10">
      <c r="A13" s="6"/>
      <c r="B13" s="6" t="s">
        <v>145</v>
      </c>
      <c r="C13" s="6" t="s">
        <v>50</v>
      </c>
      <c r="D13" s="31" t="s">
        <v>51</v>
      </c>
      <c r="E13" s="31" t="s">
        <v>186</v>
      </c>
      <c r="F13" s="31">
        <v>20000</v>
      </c>
      <c r="G13" s="31">
        <v>100</v>
      </c>
      <c r="H13" s="31">
        <v>20</v>
      </c>
      <c r="I13" s="31">
        <f>ROUND(H13*G13/100,2)</f>
        <v>20</v>
      </c>
      <c r="J13" s="6"/>
    </row>
    <row r="14" ht="34.15" customHeight="1" spans="1:10">
      <c r="A14" s="6"/>
      <c r="B14" s="6" t="s">
        <v>187</v>
      </c>
      <c r="C14" s="6"/>
      <c r="D14" s="31" t="s">
        <v>40</v>
      </c>
      <c r="E14" s="31" t="s">
        <v>188</v>
      </c>
      <c r="F14" s="31" t="s">
        <v>188</v>
      </c>
      <c r="G14" s="31">
        <v>100</v>
      </c>
      <c r="H14" s="31">
        <v>10</v>
      </c>
      <c r="I14" s="31">
        <v>10</v>
      </c>
      <c r="J14" s="6"/>
    </row>
    <row r="15" ht="26.1" customHeight="1" spans="1:10">
      <c r="A15" s="6"/>
      <c r="B15" s="6"/>
      <c r="C15" s="6"/>
      <c r="D15" s="31"/>
      <c r="E15" s="31"/>
      <c r="F15" s="31"/>
      <c r="G15" s="31"/>
      <c r="H15" s="31"/>
      <c r="I15" s="31"/>
      <c r="J15" s="6"/>
    </row>
    <row r="16" ht="26.1" customHeight="1" spans="1:10">
      <c r="A16" s="6"/>
      <c r="B16" s="33"/>
      <c r="C16" s="33"/>
      <c r="D16" s="33"/>
      <c r="E16" s="33"/>
      <c r="F16" s="33"/>
      <c r="G16" s="33"/>
      <c r="H16" s="33"/>
      <c r="I16" s="33"/>
      <c r="J16" s="6"/>
    </row>
    <row r="17" ht="26.1" customHeight="1" spans="1:10">
      <c r="A17" s="6"/>
      <c r="B17" s="6"/>
      <c r="C17" s="6"/>
      <c r="D17" s="32"/>
      <c r="E17" s="32"/>
      <c r="F17" s="33"/>
      <c r="G17" s="6"/>
      <c r="H17" s="6"/>
      <c r="I17" s="6"/>
      <c r="J17" s="6"/>
    </row>
    <row r="18" ht="26.1" customHeight="1" spans="1:10">
      <c r="A18" s="6"/>
      <c r="B18" s="6"/>
      <c r="C18" s="6"/>
      <c r="D18" s="32"/>
      <c r="E18" s="32"/>
      <c r="F18" s="6"/>
      <c r="G18" s="6"/>
      <c r="H18" s="6"/>
      <c r="I18" s="6"/>
      <c r="J18" s="6"/>
    </row>
    <row r="19" ht="26.1" customHeight="1" spans="1:10">
      <c r="A19" s="6"/>
      <c r="B19" s="6"/>
      <c r="C19" s="6"/>
      <c r="D19" s="32"/>
      <c r="E19" s="32"/>
      <c r="F19" s="6"/>
      <c r="G19" s="6"/>
      <c r="H19" s="6"/>
      <c r="I19" s="6"/>
      <c r="J19" s="6"/>
    </row>
    <row r="20" ht="26.1" customHeight="1" spans="1:10">
      <c r="A20" s="6"/>
      <c r="B20" s="6"/>
      <c r="C20" s="6"/>
      <c r="D20" s="32"/>
      <c r="E20" s="32"/>
      <c r="F20" s="6"/>
      <c r="G20" s="6"/>
      <c r="H20" s="6"/>
      <c r="I20" s="6"/>
      <c r="J20" s="6"/>
    </row>
    <row r="21" ht="26.1" customHeight="1" spans="1:10">
      <c r="A21" s="6"/>
      <c r="B21" s="6"/>
      <c r="C21" s="6"/>
      <c r="D21" s="32"/>
      <c r="E21" s="32"/>
      <c r="F21" s="6"/>
      <c r="G21" s="6"/>
      <c r="H21" s="6"/>
      <c r="I21" s="6"/>
      <c r="J21" s="6"/>
    </row>
    <row r="22" ht="26.1" customHeight="1" spans="1:10">
      <c r="A22" s="15" t="s">
        <v>46</v>
      </c>
      <c r="B22" s="16"/>
      <c r="C22" s="16"/>
      <c r="D22" s="16"/>
      <c r="E22" s="16"/>
      <c r="F22" s="16"/>
      <c r="G22" s="16"/>
      <c r="H22" s="16"/>
      <c r="I22" s="16"/>
      <c r="J22" s="19"/>
    </row>
  </sheetData>
  <mergeCells count="19">
    <mergeCell ref="A1:J1"/>
    <mergeCell ref="A2:J2"/>
    <mergeCell ref="B3:F3"/>
    <mergeCell ref="B4:C4"/>
    <mergeCell ref="E4:F4"/>
    <mergeCell ref="B5:C5"/>
    <mergeCell ref="D5:E5"/>
    <mergeCell ref="F5:G5"/>
    <mergeCell ref="B6:C6"/>
    <mergeCell ref="D6:E6"/>
    <mergeCell ref="F6:G6"/>
    <mergeCell ref="B7:E7"/>
    <mergeCell ref="F7:J7"/>
    <mergeCell ref="B8:E8"/>
    <mergeCell ref="F8:J8"/>
    <mergeCell ref="A22:J22"/>
    <mergeCell ref="A5:A6"/>
    <mergeCell ref="A7:A8"/>
    <mergeCell ref="A9:A21"/>
  </mergeCells>
  <pageMargins left="0.699305555555556" right="0.699305555555556" top="0.75" bottom="0.75" header="0.3" footer="0.3"/>
  <pageSetup paperSize="9" scale="70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J22"/>
  <sheetViews>
    <sheetView zoomScale="70" zoomScaleNormal="70" workbookViewId="0">
      <selection activeCell="F13" sqref="F13"/>
    </sheetView>
  </sheetViews>
  <sheetFormatPr defaultColWidth="9" defaultRowHeight="14.4"/>
  <cols>
    <col min="1" max="10" width="12.6296296296296" customWidth="1"/>
  </cols>
  <sheetData>
    <row r="1" ht="20.4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37.9" customHeight="1" spans="1:10">
      <c r="A2" s="20" t="s">
        <v>1</v>
      </c>
      <c r="B2" s="20"/>
      <c r="C2" s="20"/>
      <c r="D2" s="20"/>
      <c r="E2" s="20"/>
      <c r="F2" s="20"/>
      <c r="G2" s="20"/>
      <c r="H2" s="20"/>
      <c r="I2" s="20"/>
      <c r="J2" s="20"/>
    </row>
    <row r="3" ht="26.1" customHeight="1" spans="1:10">
      <c r="A3" s="6" t="s">
        <v>2</v>
      </c>
      <c r="B3" s="21" t="s">
        <v>189</v>
      </c>
      <c r="C3" s="22"/>
      <c r="D3" s="22"/>
      <c r="E3" s="22"/>
      <c r="F3" s="23"/>
      <c r="G3" s="6" t="s">
        <v>4</v>
      </c>
      <c r="H3" s="6">
        <f>J6+SUM(I10:I21)</f>
        <v>100</v>
      </c>
      <c r="I3" s="6" t="s">
        <v>5</v>
      </c>
      <c r="J3" s="6" t="s">
        <v>6</v>
      </c>
    </row>
    <row r="4" ht="26.1" customHeight="1" spans="1:10">
      <c r="A4" s="6" t="s">
        <v>7</v>
      </c>
      <c r="B4" s="21" t="s">
        <v>8</v>
      </c>
      <c r="C4" s="23"/>
      <c r="D4" s="6" t="s">
        <v>9</v>
      </c>
      <c r="E4" s="24"/>
      <c r="F4" s="25"/>
      <c r="G4" s="6" t="s">
        <v>10</v>
      </c>
      <c r="H4" s="6" t="s">
        <v>11</v>
      </c>
      <c r="I4" s="6" t="s">
        <v>12</v>
      </c>
      <c r="J4" s="6">
        <v>41413260</v>
      </c>
    </row>
    <row r="5" ht="33.6" customHeight="1" spans="1:10">
      <c r="A5" s="26" t="s">
        <v>13</v>
      </c>
      <c r="B5" s="21" t="s">
        <v>14</v>
      </c>
      <c r="C5" s="23"/>
      <c r="D5" s="21" t="s">
        <v>15</v>
      </c>
      <c r="E5" s="23"/>
      <c r="F5" s="21" t="s">
        <v>16</v>
      </c>
      <c r="G5" s="23"/>
      <c r="H5" s="21" t="s">
        <v>17</v>
      </c>
      <c r="I5" s="21" t="s">
        <v>18</v>
      </c>
      <c r="J5" s="6" t="s">
        <v>19</v>
      </c>
    </row>
    <row r="6" ht="26.1" customHeight="1" spans="1:10">
      <c r="A6" s="27"/>
      <c r="B6" s="21">
        <v>50000</v>
      </c>
      <c r="C6" s="23"/>
      <c r="D6" s="21">
        <v>-7545</v>
      </c>
      <c r="E6" s="23"/>
      <c r="F6" s="21">
        <f>B6+D6</f>
        <v>42455</v>
      </c>
      <c r="G6" s="23"/>
      <c r="H6" s="6">
        <v>100</v>
      </c>
      <c r="I6" s="34">
        <v>10</v>
      </c>
      <c r="J6" s="6">
        <f>ROUND(I6*H6/100,2)</f>
        <v>10</v>
      </c>
    </row>
    <row r="7" ht="26.1" customHeight="1" spans="1:10">
      <c r="A7" s="6" t="s">
        <v>20</v>
      </c>
      <c r="B7" s="6" t="s">
        <v>21</v>
      </c>
      <c r="C7" s="6"/>
      <c r="D7" s="6"/>
      <c r="E7" s="6"/>
      <c r="F7" s="6" t="s">
        <v>22</v>
      </c>
      <c r="G7" s="6"/>
      <c r="H7" s="6"/>
      <c r="I7" s="6"/>
      <c r="J7" s="6"/>
    </row>
    <row r="8" ht="75" customHeight="1" spans="1:10">
      <c r="A8" s="6"/>
      <c r="B8" s="15" t="s">
        <v>190</v>
      </c>
      <c r="C8" s="16"/>
      <c r="D8" s="16"/>
      <c r="E8" s="19"/>
      <c r="F8" s="15" t="s">
        <v>24</v>
      </c>
      <c r="G8" s="16"/>
      <c r="H8" s="16"/>
      <c r="I8" s="16"/>
      <c r="J8" s="19"/>
    </row>
    <row r="9" ht="31.5" customHeight="1" spans="1:10">
      <c r="A9" s="6" t="s">
        <v>25</v>
      </c>
      <c r="B9" s="6" t="s">
        <v>26</v>
      </c>
      <c r="C9" s="6" t="s">
        <v>27</v>
      </c>
      <c r="D9" s="6" t="s">
        <v>28</v>
      </c>
      <c r="E9" s="6" t="s">
        <v>29</v>
      </c>
      <c r="F9" s="6" t="s">
        <v>30</v>
      </c>
      <c r="G9" s="6" t="s">
        <v>31</v>
      </c>
      <c r="H9" s="6" t="s">
        <v>32</v>
      </c>
      <c r="I9" s="6" t="s">
        <v>33</v>
      </c>
      <c r="J9" s="6" t="s">
        <v>34</v>
      </c>
    </row>
    <row r="10" ht="26.1" customHeight="1" spans="1:10">
      <c r="A10" s="6"/>
      <c r="B10" s="6" t="s">
        <v>191</v>
      </c>
      <c r="C10" s="6" t="s">
        <v>192</v>
      </c>
      <c r="D10" s="31" t="s">
        <v>193</v>
      </c>
      <c r="E10" s="31">
        <v>4</v>
      </c>
      <c r="F10" s="31">
        <v>4</v>
      </c>
      <c r="G10" s="31">
        <f>ROUND(IF(E10&lt;F10,100,F10/E10*100),2)</f>
        <v>100</v>
      </c>
      <c r="H10" s="31">
        <v>20</v>
      </c>
      <c r="I10" s="31">
        <f>H10*G10/100</f>
        <v>20</v>
      </c>
      <c r="J10" s="6"/>
    </row>
    <row r="11" ht="26.1" customHeight="1" spans="1:10">
      <c r="A11" s="6"/>
      <c r="B11" s="6" t="s">
        <v>194</v>
      </c>
      <c r="C11" s="6" t="s">
        <v>195</v>
      </c>
      <c r="D11" s="31" t="s">
        <v>193</v>
      </c>
      <c r="E11" s="31">
        <v>1</v>
      </c>
      <c r="F11" s="31">
        <v>1</v>
      </c>
      <c r="G11" s="31">
        <f t="shared" ref="G11:G12" si="0">ROUND(IF(E11&lt;F11,100,F11/E11*100),2)</f>
        <v>100</v>
      </c>
      <c r="H11" s="31">
        <v>20</v>
      </c>
      <c r="I11" s="31">
        <v>20</v>
      </c>
      <c r="J11" s="6"/>
    </row>
    <row r="12" ht="36" customHeight="1" spans="1:10">
      <c r="A12" s="6"/>
      <c r="B12" s="6" t="s">
        <v>196</v>
      </c>
      <c r="C12" s="6" t="s">
        <v>43</v>
      </c>
      <c r="D12" s="31" t="s">
        <v>37</v>
      </c>
      <c r="E12" s="31">
        <v>10</v>
      </c>
      <c r="F12" s="31">
        <v>15</v>
      </c>
      <c r="G12" s="31">
        <f t="shared" si="0"/>
        <v>100</v>
      </c>
      <c r="H12" s="31">
        <v>20</v>
      </c>
      <c r="I12" s="31">
        <f>ROUND(H12*G12/100,2)</f>
        <v>20</v>
      </c>
      <c r="J12" s="6"/>
    </row>
    <row r="13" ht="26.1" customHeight="1" spans="1:10">
      <c r="A13" s="6"/>
      <c r="B13" s="6" t="s">
        <v>184</v>
      </c>
      <c r="C13" s="6" t="s">
        <v>50</v>
      </c>
      <c r="D13" s="6" t="s">
        <v>51</v>
      </c>
      <c r="E13" s="6">
        <v>30000</v>
      </c>
      <c r="F13" s="6">
        <v>24955</v>
      </c>
      <c r="G13" s="6">
        <v>100</v>
      </c>
      <c r="H13" s="6">
        <v>10</v>
      </c>
      <c r="I13" s="6">
        <f>ROUND(H13*G13/100,2)</f>
        <v>10</v>
      </c>
      <c r="J13" s="6"/>
    </row>
    <row r="14" ht="26.1" customHeight="1" spans="1:10">
      <c r="A14" s="6"/>
      <c r="B14" s="6" t="s">
        <v>151</v>
      </c>
      <c r="C14" s="6" t="s">
        <v>50</v>
      </c>
      <c r="D14" s="6" t="s">
        <v>51</v>
      </c>
      <c r="E14" s="6">
        <v>20000</v>
      </c>
      <c r="F14" s="6">
        <v>17500</v>
      </c>
      <c r="G14" s="6">
        <v>100</v>
      </c>
      <c r="H14" s="6">
        <v>10</v>
      </c>
      <c r="I14" s="6">
        <v>10</v>
      </c>
      <c r="J14" s="6"/>
    </row>
    <row r="15" ht="36" customHeight="1" spans="1:10">
      <c r="A15" s="6"/>
      <c r="B15" s="6" t="s">
        <v>197</v>
      </c>
      <c r="C15" s="6"/>
      <c r="D15" s="31" t="s">
        <v>40</v>
      </c>
      <c r="E15" s="31" t="s">
        <v>198</v>
      </c>
      <c r="F15" s="31" t="s">
        <v>198</v>
      </c>
      <c r="G15" s="31">
        <v>100</v>
      </c>
      <c r="H15" s="31">
        <v>10</v>
      </c>
      <c r="I15" s="31">
        <v>10</v>
      </c>
      <c r="J15" s="6"/>
    </row>
    <row r="16" ht="26.1" customHeight="1" spans="1:10">
      <c r="A16" s="6"/>
      <c r="B16" s="33"/>
      <c r="C16" s="33"/>
      <c r="D16" s="33"/>
      <c r="E16" s="33"/>
      <c r="F16" s="33"/>
      <c r="G16" s="33"/>
      <c r="H16" s="33"/>
      <c r="I16" s="33"/>
      <c r="J16" s="6"/>
    </row>
    <row r="17" ht="26.1" customHeight="1" spans="1:10">
      <c r="A17" s="6"/>
      <c r="B17" s="6"/>
      <c r="C17" s="6"/>
      <c r="D17" s="32"/>
      <c r="E17" s="32"/>
      <c r="F17" s="33"/>
      <c r="G17" s="6"/>
      <c r="H17" s="6"/>
      <c r="I17" s="6"/>
      <c r="J17" s="6"/>
    </row>
    <row r="18" ht="26.1" customHeight="1" spans="1:10">
      <c r="A18" s="6"/>
      <c r="B18" s="6"/>
      <c r="C18" s="6"/>
      <c r="D18" s="32"/>
      <c r="E18" s="32"/>
      <c r="F18" s="6"/>
      <c r="G18" s="6"/>
      <c r="H18" s="6"/>
      <c r="I18" s="6"/>
      <c r="J18" s="6"/>
    </row>
    <row r="19" ht="26.1" customHeight="1" spans="1:10">
      <c r="A19" s="6"/>
      <c r="B19" s="6"/>
      <c r="C19" s="6"/>
      <c r="D19" s="32"/>
      <c r="E19" s="32"/>
      <c r="F19" s="6"/>
      <c r="G19" s="6"/>
      <c r="H19" s="6"/>
      <c r="I19" s="6"/>
      <c r="J19" s="6"/>
    </row>
    <row r="20" ht="26.1" customHeight="1" spans="1:10">
      <c r="A20" s="6"/>
      <c r="B20" s="6"/>
      <c r="C20" s="6"/>
      <c r="D20" s="32"/>
      <c r="E20" s="32"/>
      <c r="F20" s="6"/>
      <c r="G20" s="6"/>
      <c r="H20" s="6"/>
      <c r="I20" s="6"/>
      <c r="J20" s="6"/>
    </row>
    <row r="21" ht="26.1" customHeight="1" spans="1:10">
      <c r="A21" s="6"/>
      <c r="B21" s="6"/>
      <c r="C21" s="6"/>
      <c r="D21" s="32"/>
      <c r="E21" s="32"/>
      <c r="F21" s="6"/>
      <c r="G21" s="6"/>
      <c r="H21" s="6"/>
      <c r="I21" s="6"/>
      <c r="J21" s="6"/>
    </row>
    <row r="22" ht="26.1" customHeight="1" spans="1:10">
      <c r="A22" s="15" t="s">
        <v>46</v>
      </c>
      <c r="B22" s="16"/>
      <c r="C22" s="16"/>
      <c r="D22" s="16"/>
      <c r="E22" s="16"/>
      <c r="F22" s="16"/>
      <c r="G22" s="16"/>
      <c r="H22" s="16"/>
      <c r="I22" s="16"/>
      <c r="J22" s="19"/>
    </row>
  </sheetData>
  <mergeCells count="19">
    <mergeCell ref="A1:J1"/>
    <mergeCell ref="A2:J2"/>
    <mergeCell ref="B3:F3"/>
    <mergeCell ref="B4:C4"/>
    <mergeCell ref="E4:F4"/>
    <mergeCell ref="B5:C5"/>
    <mergeCell ref="D5:E5"/>
    <mergeCell ref="F5:G5"/>
    <mergeCell ref="B6:C6"/>
    <mergeCell ref="D6:E6"/>
    <mergeCell ref="F6:G6"/>
    <mergeCell ref="B7:E7"/>
    <mergeCell ref="F7:J7"/>
    <mergeCell ref="B8:E8"/>
    <mergeCell ref="F8:J8"/>
    <mergeCell ref="A22:J22"/>
    <mergeCell ref="A5:A6"/>
    <mergeCell ref="A7:A8"/>
    <mergeCell ref="A9:A21"/>
  </mergeCells>
  <pageMargins left="0.699305555555556" right="0.699305555555556" top="0.75" bottom="0.75" header="0.3" footer="0.3"/>
  <pageSetup paperSize="9" scale="70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J22"/>
  <sheetViews>
    <sheetView zoomScale="70" zoomScaleNormal="70" workbookViewId="0">
      <selection activeCell="A2" sqref="A2:J2"/>
    </sheetView>
  </sheetViews>
  <sheetFormatPr defaultColWidth="9" defaultRowHeight="14.4"/>
  <cols>
    <col min="1" max="10" width="12.6296296296296" customWidth="1"/>
  </cols>
  <sheetData>
    <row r="1" ht="20.4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31.15" customHeight="1" spans="1:10">
      <c r="A2" s="20" t="s">
        <v>1</v>
      </c>
      <c r="B2" s="20"/>
      <c r="C2" s="20"/>
      <c r="D2" s="20"/>
      <c r="E2" s="20"/>
      <c r="F2" s="20"/>
      <c r="G2" s="20"/>
      <c r="H2" s="20"/>
      <c r="I2" s="20"/>
      <c r="J2" s="20"/>
    </row>
    <row r="3" ht="26.1" customHeight="1" spans="1:10">
      <c r="A3" s="6" t="s">
        <v>2</v>
      </c>
      <c r="B3" s="21" t="s">
        <v>199</v>
      </c>
      <c r="C3" s="22"/>
      <c r="D3" s="22"/>
      <c r="E3" s="22"/>
      <c r="F3" s="23"/>
      <c r="G3" s="6" t="s">
        <v>4</v>
      </c>
      <c r="H3" s="6">
        <f>J6+SUM(I10:I21)</f>
        <v>100</v>
      </c>
      <c r="I3" s="6" t="s">
        <v>5</v>
      </c>
      <c r="J3" s="6" t="s">
        <v>6</v>
      </c>
    </row>
    <row r="4" ht="26.1" customHeight="1" spans="1:10">
      <c r="A4" s="6" t="s">
        <v>7</v>
      </c>
      <c r="B4" s="21" t="s">
        <v>8</v>
      </c>
      <c r="C4" s="23"/>
      <c r="D4" s="6" t="s">
        <v>9</v>
      </c>
      <c r="E4" s="24"/>
      <c r="F4" s="25"/>
      <c r="G4" s="6" t="s">
        <v>10</v>
      </c>
      <c r="H4" s="6" t="s">
        <v>11</v>
      </c>
      <c r="I4" s="6" t="s">
        <v>12</v>
      </c>
      <c r="J4" s="6">
        <v>41413260</v>
      </c>
    </row>
    <row r="5" ht="29.45" customHeight="1" spans="1:10">
      <c r="A5" s="26" t="s">
        <v>13</v>
      </c>
      <c r="B5" s="21" t="s">
        <v>14</v>
      </c>
      <c r="C5" s="23"/>
      <c r="D5" s="21" t="s">
        <v>15</v>
      </c>
      <c r="E5" s="23"/>
      <c r="F5" s="21" t="s">
        <v>16</v>
      </c>
      <c r="G5" s="23"/>
      <c r="H5" s="21" t="s">
        <v>17</v>
      </c>
      <c r="I5" s="21" t="s">
        <v>18</v>
      </c>
      <c r="J5" s="6" t="s">
        <v>19</v>
      </c>
    </row>
    <row r="6" ht="26.1" customHeight="1" spans="1:10">
      <c r="A6" s="27"/>
      <c r="B6" s="21">
        <v>30000</v>
      </c>
      <c r="C6" s="23"/>
      <c r="D6" s="21">
        <v>-8000</v>
      </c>
      <c r="E6" s="23"/>
      <c r="F6" s="21">
        <v>22000</v>
      </c>
      <c r="G6" s="23"/>
      <c r="H6" s="6">
        <v>100</v>
      </c>
      <c r="I6" s="34">
        <v>10</v>
      </c>
      <c r="J6" s="6">
        <f>ROUND(I6*H6/100,2)</f>
        <v>10</v>
      </c>
    </row>
    <row r="7" ht="26.1" customHeight="1" spans="1:10">
      <c r="A7" s="6" t="s">
        <v>20</v>
      </c>
      <c r="B7" s="6" t="s">
        <v>21</v>
      </c>
      <c r="C7" s="6"/>
      <c r="D7" s="6"/>
      <c r="E7" s="6"/>
      <c r="F7" s="6" t="s">
        <v>22</v>
      </c>
      <c r="G7" s="6"/>
      <c r="H7" s="6"/>
      <c r="I7" s="6"/>
      <c r="J7" s="6"/>
    </row>
    <row r="8" ht="75" customHeight="1" spans="1:10">
      <c r="A8" s="6"/>
      <c r="B8" s="15" t="s">
        <v>200</v>
      </c>
      <c r="C8" s="16"/>
      <c r="D8" s="16"/>
      <c r="E8" s="19"/>
      <c r="F8" s="15" t="s">
        <v>24</v>
      </c>
      <c r="G8" s="16"/>
      <c r="H8" s="16"/>
      <c r="I8" s="16"/>
      <c r="J8" s="19"/>
    </row>
    <row r="9" ht="31.5" customHeight="1" spans="1:10">
      <c r="A9" s="6" t="s">
        <v>25</v>
      </c>
      <c r="B9" s="6" t="s">
        <v>26</v>
      </c>
      <c r="C9" s="6" t="s">
        <v>27</v>
      </c>
      <c r="D9" s="6" t="s">
        <v>28</v>
      </c>
      <c r="E9" s="6" t="s">
        <v>29</v>
      </c>
      <c r="F9" s="6" t="s">
        <v>30</v>
      </c>
      <c r="G9" s="6" t="s">
        <v>31</v>
      </c>
      <c r="H9" s="6" t="s">
        <v>32</v>
      </c>
      <c r="I9" s="6" t="s">
        <v>33</v>
      </c>
      <c r="J9" s="6" t="s">
        <v>34</v>
      </c>
    </row>
    <row r="10" ht="31.2" spans="1:10">
      <c r="A10" s="6"/>
      <c r="B10" s="6" t="s">
        <v>201</v>
      </c>
      <c r="C10" s="6" t="s">
        <v>50</v>
      </c>
      <c r="D10" s="31" t="s">
        <v>51</v>
      </c>
      <c r="E10" s="31" t="s">
        <v>73</v>
      </c>
      <c r="F10" s="31">
        <v>10000</v>
      </c>
      <c r="G10" s="31">
        <v>100</v>
      </c>
      <c r="H10" s="31">
        <v>20</v>
      </c>
      <c r="I10" s="31">
        <v>20</v>
      </c>
      <c r="J10" s="6"/>
    </row>
    <row r="11" ht="31.2" spans="1:10">
      <c r="A11" s="6"/>
      <c r="B11" s="6" t="s">
        <v>202</v>
      </c>
      <c r="C11" s="6" t="s">
        <v>54</v>
      </c>
      <c r="D11" s="31" t="s">
        <v>37</v>
      </c>
      <c r="E11" s="31" t="s">
        <v>55</v>
      </c>
      <c r="F11" s="31">
        <v>50</v>
      </c>
      <c r="G11" s="31">
        <v>100</v>
      </c>
      <c r="H11" s="31">
        <v>20</v>
      </c>
      <c r="I11" s="31">
        <v>20</v>
      </c>
      <c r="J11" s="6"/>
    </row>
    <row r="12" ht="31.2" spans="1:10">
      <c r="A12" s="6"/>
      <c r="B12" s="6" t="s">
        <v>203</v>
      </c>
      <c r="C12" s="6" t="s">
        <v>117</v>
      </c>
      <c r="D12" s="6" t="s">
        <v>37</v>
      </c>
      <c r="E12" s="6" t="s">
        <v>204</v>
      </c>
      <c r="F12" s="6">
        <v>365</v>
      </c>
      <c r="G12" s="31">
        <v>100</v>
      </c>
      <c r="H12" s="6">
        <v>10</v>
      </c>
      <c r="I12" s="6">
        <v>10</v>
      </c>
      <c r="J12" s="6"/>
    </row>
    <row r="13" ht="31.2" spans="1:10">
      <c r="A13" s="6"/>
      <c r="B13" s="6" t="s">
        <v>205</v>
      </c>
      <c r="C13" s="6" t="s">
        <v>50</v>
      </c>
      <c r="D13" s="6" t="s">
        <v>51</v>
      </c>
      <c r="E13" s="6" t="s">
        <v>186</v>
      </c>
      <c r="F13" s="6">
        <v>12000</v>
      </c>
      <c r="G13" s="31">
        <v>100</v>
      </c>
      <c r="H13" s="6">
        <v>20</v>
      </c>
      <c r="I13" s="6">
        <v>20</v>
      </c>
      <c r="J13" s="6"/>
    </row>
    <row r="14" ht="31.2" spans="1:10">
      <c r="A14" s="6"/>
      <c r="B14" s="6" t="s">
        <v>206</v>
      </c>
      <c r="C14" s="6" t="s">
        <v>36</v>
      </c>
      <c r="D14" s="31" t="s">
        <v>37</v>
      </c>
      <c r="E14" s="31" t="s">
        <v>68</v>
      </c>
      <c r="F14" s="31">
        <v>2</v>
      </c>
      <c r="G14" s="31">
        <v>100</v>
      </c>
      <c r="H14" s="31">
        <v>20</v>
      </c>
      <c r="I14" s="31">
        <v>20</v>
      </c>
      <c r="J14" s="6"/>
    </row>
    <row r="15" ht="26.1" customHeight="1" spans="1:10">
      <c r="A15" s="6"/>
      <c r="B15" s="33"/>
      <c r="C15" s="33"/>
      <c r="D15" s="33"/>
      <c r="E15" s="33"/>
      <c r="F15" s="33"/>
      <c r="G15" s="33"/>
      <c r="H15" s="33"/>
      <c r="I15" s="33"/>
      <c r="J15" s="6"/>
    </row>
    <row r="16" ht="26.1" customHeight="1" spans="1:10">
      <c r="A16" s="6"/>
      <c r="B16" s="33"/>
      <c r="C16" s="33"/>
      <c r="D16" s="33"/>
      <c r="E16" s="33"/>
      <c r="F16" s="33"/>
      <c r="G16" s="33"/>
      <c r="H16" s="33"/>
      <c r="I16" s="33"/>
      <c r="J16" s="6"/>
    </row>
    <row r="17" ht="26.1" customHeight="1" spans="1:10">
      <c r="A17" s="6"/>
      <c r="B17" s="6"/>
      <c r="C17" s="6"/>
      <c r="D17" s="32"/>
      <c r="E17" s="32"/>
      <c r="F17" s="33"/>
      <c r="G17" s="6"/>
      <c r="H17" s="6"/>
      <c r="I17" s="6"/>
      <c r="J17" s="6"/>
    </row>
    <row r="18" ht="26.1" customHeight="1" spans="1:10">
      <c r="A18" s="6"/>
      <c r="B18" s="6"/>
      <c r="C18" s="6"/>
      <c r="D18" s="32"/>
      <c r="E18" s="32"/>
      <c r="F18" s="6"/>
      <c r="G18" s="6"/>
      <c r="H18" s="6"/>
      <c r="I18" s="6"/>
      <c r="J18" s="6"/>
    </row>
    <row r="19" ht="26.1" customHeight="1" spans="1:10">
      <c r="A19" s="6"/>
      <c r="B19" s="6"/>
      <c r="C19" s="6"/>
      <c r="D19" s="32"/>
      <c r="E19" s="32"/>
      <c r="F19" s="6"/>
      <c r="G19" s="6"/>
      <c r="H19" s="6"/>
      <c r="I19" s="6"/>
      <c r="J19" s="6"/>
    </row>
    <row r="20" ht="26.1" customHeight="1" spans="1:10">
      <c r="A20" s="6"/>
      <c r="B20" s="6"/>
      <c r="C20" s="6"/>
      <c r="D20" s="32"/>
      <c r="E20" s="32"/>
      <c r="F20" s="6"/>
      <c r="G20" s="6"/>
      <c r="H20" s="6"/>
      <c r="I20" s="6"/>
      <c r="J20" s="6"/>
    </row>
    <row r="21" ht="26.1" customHeight="1" spans="1:10">
      <c r="A21" s="6"/>
      <c r="B21" s="6"/>
      <c r="C21" s="6"/>
      <c r="D21" s="32"/>
      <c r="E21" s="32"/>
      <c r="F21" s="6"/>
      <c r="G21" s="6"/>
      <c r="H21" s="6"/>
      <c r="I21" s="6"/>
      <c r="J21" s="6"/>
    </row>
    <row r="22" ht="26.1" customHeight="1" spans="1:10">
      <c r="A22" s="15" t="s">
        <v>46</v>
      </c>
      <c r="B22" s="16"/>
      <c r="C22" s="16"/>
      <c r="D22" s="16"/>
      <c r="E22" s="16"/>
      <c r="F22" s="16"/>
      <c r="G22" s="16"/>
      <c r="H22" s="16"/>
      <c r="I22" s="16"/>
      <c r="J22" s="19"/>
    </row>
  </sheetData>
  <mergeCells count="19">
    <mergeCell ref="A1:J1"/>
    <mergeCell ref="A2:J2"/>
    <mergeCell ref="B3:F3"/>
    <mergeCell ref="B4:C4"/>
    <mergeCell ref="E4:F4"/>
    <mergeCell ref="B5:C5"/>
    <mergeCell ref="D5:E5"/>
    <mergeCell ref="F5:G5"/>
    <mergeCell ref="B6:C6"/>
    <mergeCell ref="D6:E6"/>
    <mergeCell ref="F6:G6"/>
    <mergeCell ref="B7:E7"/>
    <mergeCell ref="F7:J7"/>
    <mergeCell ref="B8:E8"/>
    <mergeCell ref="F8:J8"/>
    <mergeCell ref="A22:J22"/>
    <mergeCell ref="A5:A6"/>
    <mergeCell ref="A7:A8"/>
    <mergeCell ref="A9:A21"/>
  </mergeCells>
  <pageMargins left="0.699305555555556" right="0.699305555555556" top="0.75" bottom="0.75" header="0.3" footer="0.3"/>
  <pageSetup paperSize="9" scale="70" orientation="portrait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J22"/>
  <sheetViews>
    <sheetView zoomScale="70" zoomScaleNormal="70" workbookViewId="0">
      <selection activeCell="A2" sqref="A2:J2"/>
    </sheetView>
  </sheetViews>
  <sheetFormatPr defaultColWidth="9" defaultRowHeight="14.4"/>
  <cols>
    <col min="1" max="10" width="12.6296296296296" customWidth="1"/>
  </cols>
  <sheetData>
    <row r="1" ht="20.4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33.6" customHeight="1" spans="1:10">
      <c r="A2" s="20" t="s">
        <v>1</v>
      </c>
      <c r="B2" s="20"/>
      <c r="C2" s="20"/>
      <c r="D2" s="20"/>
      <c r="E2" s="20"/>
      <c r="F2" s="20"/>
      <c r="G2" s="20"/>
      <c r="H2" s="20"/>
      <c r="I2" s="20"/>
      <c r="J2" s="20"/>
    </row>
    <row r="3" ht="26.1" customHeight="1" spans="1:10">
      <c r="A3" s="6" t="s">
        <v>2</v>
      </c>
      <c r="B3" s="21" t="s">
        <v>207</v>
      </c>
      <c r="C3" s="22"/>
      <c r="D3" s="22"/>
      <c r="E3" s="22"/>
      <c r="F3" s="23"/>
      <c r="G3" s="6" t="s">
        <v>4</v>
      </c>
      <c r="H3" s="6">
        <f>J6+SUM(I10:I21)</f>
        <v>100</v>
      </c>
      <c r="I3" s="6" t="s">
        <v>5</v>
      </c>
      <c r="J3" s="6" t="s">
        <v>6</v>
      </c>
    </row>
    <row r="4" ht="26.1" customHeight="1" spans="1:10">
      <c r="A4" s="6" t="s">
        <v>7</v>
      </c>
      <c r="B4" s="21" t="s">
        <v>8</v>
      </c>
      <c r="C4" s="23"/>
      <c r="D4" s="6" t="s">
        <v>9</v>
      </c>
      <c r="E4" s="24"/>
      <c r="F4" s="25"/>
      <c r="G4" s="6" t="s">
        <v>10</v>
      </c>
      <c r="H4" s="6" t="s">
        <v>11</v>
      </c>
      <c r="I4" s="6" t="s">
        <v>12</v>
      </c>
      <c r="J4" s="6">
        <v>41413260</v>
      </c>
    </row>
    <row r="5" ht="26.1" customHeight="1" spans="1:10">
      <c r="A5" s="26" t="s">
        <v>13</v>
      </c>
      <c r="B5" s="21" t="s">
        <v>14</v>
      </c>
      <c r="C5" s="23"/>
      <c r="D5" s="21" t="s">
        <v>15</v>
      </c>
      <c r="E5" s="23"/>
      <c r="F5" s="21" t="s">
        <v>16</v>
      </c>
      <c r="G5" s="23"/>
      <c r="H5" s="21" t="s">
        <v>17</v>
      </c>
      <c r="I5" s="21" t="s">
        <v>18</v>
      </c>
      <c r="J5" s="6" t="s">
        <v>19</v>
      </c>
    </row>
    <row r="6" ht="26.1" customHeight="1" spans="1:10">
      <c r="A6" s="27"/>
      <c r="B6" s="21">
        <v>40000</v>
      </c>
      <c r="C6" s="23"/>
      <c r="D6" s="21"/>
      <c r="E6" s="23"/>
      <c r="F6" s="21">
        <v>40000</v>
      </c>
      <c r="G6" s="23"/>
      <c r="H6" s="6">
        <f>ROUND(F6/B6*100,2)</f>
        <v>100</v>
      </c>
      <c r="I6" s="34">
        <v>10</v>
      </c>
      <c r="J6" s="6">
        <f>ROUND(I6*H6/100,2)</f>
        <v>10</v>
      </c>
    </row>
    <row r="7" ht="26.1" customHeight="1" spans="1:10">
      <c r="A7" s="6" t="s">
        <v>20</v>
      </c>
      <c r="B7" s="6" t="s">
        <v>21</v>
      </c>
      <c r="C7" s="6"/>
      <c r="D7" s="6"/>
      <c r="E7" s="6"/>
      <c r="F7" s="6" t="s">
        <v>22</v>
      </c>
      <c r="G7" s="6"/>
      <c r="H7" s="6"/>
      <c r="I7" s="6"/>
      <c r="J7" s="6"/>
    </row>
    <row r="8" ht="96" customHeight="1" spans="1:10">
      <c r="A8" s="6"/>
      <c r="B8" s="15" t="s">
        <v>208</v>
      </c>
      <c r="C8" s="16"/>
      <c r="D8" s="16"/>
      <c r="E8" s="19"/>
      <c r="F8" s="15" t="s">
        <v>24</v>
      </c>
      <c r="G8" s="16"/>
      <c r="H8" s="16"/>
      <c r="I8" s="16"/>
      <c r="J8" s="19"/>
    </row>
    <row r="9" ht="31.5" customHeight="1" spans="1:10">
      <c r="A9" s="6" t="s">
        <v>25</v>
      </c>
      <c r="B9" s="6" t="s">
        <v>26</v>
      </c>
      <c r="C9" s="6" t="s">
        <v>27</v>
      </c>
      <c r="D9" s="6" t="s">
        <v>28</v>
      </c>
      <c r="E9" s="6" t="s">
        <v>29</v>
      </c>
      <c r="F9" s="6" t="s">
        <v>30</v>
      </c>
      <c r="G9" s="6" t="s">
        <v>31</v>
      </c>
      <c r="H9" s="6" t="s">
        <v>32</v>
      </c>
      <c r="I9" s="6" t="s">
        <v>33</v>
      </c>
      <c r="J9" s="6" t="s">
        <v>34</v>
      </c>
    </row>
    <row r="10" ht="40.9" customHeight="1" spans="1:10">
      <c r="A10" s="6"/>
      <c r="B10" s="6" t="s">
        <v>209</v>
      </c>
      <c r="C10" s="6" t="s">
        <v>36</v>
      </c>
      <c r="D10" s="31" t="s">
        <v>37</v>
      </c>
      <c r="E10" s="31" t="s">
        <v>68</v>
      </c>
      <c r="F10" s="31">
        <v>1</v>
      </c>
      <c r="G10" s="31">
        <f>ROUND(IF(E10&lt;F10,100,F10/E10*100),2)</f>
        <v>100</v>
      </c>
      <c r="H10" s="31">
        <v>10</v>
      </c>
      <c r="I10" s="31">
        <v>10</v>
      </c>
      <c r="J10" s="6"/>
    </row>
    <row r="11" ht="26.1" customHeight="1" spans="1:10">
      <c r="A11" s="6"/>
      <c r="B11" s="6" t="s">
        <v>210</v>
      </c>
      <c r="C11" s="6" t="s">
        <v>50</v>
      </c>
      <c r="D11" s="31" t="s">
        <v>51</v>
      </c>
      <c r="E11" s="31" t="s">
        <v>186</v>
      </c>
      <c r="F11" s="31">
        <v>20000</v>
      </c>
      <c r="G11" s="31">
        <v>100</v>
      </c>
      <c r="H11" s="31">
        <v>10</v>
      </c>
      <c r="I11" s="31">
        <v>10</v>
      </c>
      <c r="J11" s="6"/>
    </row>
    <row r="12" ht="36" customHeight="1" spans="1:10">
      <c r="A12" s="6"/>
      <c r="B12" s="6" t="s">
        <v>211</v>
      </c>
      <c r="C12" s="6" t="s">
        <v>36</v>
      </c>
      <c r="D12" s="31" t="s">
        <v>37</v>
      </c>
      <c r="E12" s="31" t="s">
        <v>68</v>
      </c>
      <c r="F12" s="31">
        <v>1</v>
      </c>
      <c r="G12" s="31">
        <v>100</v>
      </c>
      <c r="H12" s="31">
        <v>20</v>
      </c>
      <c r="I12" s="31">
        <v>20</v>
      </c>
      <c r="J12" s="6"/>
    </row>
    <row r="13" ht="36" customHeight="1" spans="1:10">
      <c r="A13" s="6"/>
      <c r="B13" s="6" t="s">
        <v>212</v>
      </c>
      <c r="C13" s="6" t="s">
        <v>54</v>
      </c>
      <c r="D13" s="6" t="s">
        <v>37</v>
      </c>
      <c r="E13" s="6" t="s">
        <v>213</v>
      </c>
      <c r="F13" s="6">
        <v>600</v>
      </c>
      <c r="G13" s="31">
        <v>100</v>
      </c>
      <c r="H13" s="6">
        <v>20</v>
      </c>
      <c r="I13" s="6">
        <v>20</v>
      </c>
      <c r="J13" s="6"/>
    </row>
    <row r="14" ht="37.15" customHeight="1" spans="1:10">
      <c r="A14" s="6"/>
      <c r="B14" s="6" t="s">
        <v>214</v>
      </c>
      <c r="C14" s="6" t="s">
        <v>50</v>
      </c>
      <c r="D14" s="6" t="s">
        <v>51</v>
      </c>
      <c r="E14" s="6" t="s">
        <v>186</v>
      </c>
      <c r="F14" s="6">
        <v>20000</v>
      </c>
      <c r="G14" s="31">
        <f>ROUND(IF(E14&lt;F14,100,F14/E14*100),2)</f>
        <v>100</v>
      </c>
      <c r="H14" s="6">
        <v>10</v>
      </c>
      <c r="I14" s="6">
        <v>10</v>
      </c>
      <c r="J14" s="6"/>
    </row>
    <row r="15" ht="52.9" customHeight="1" spans="1:10">
      <c r="A15" s="6"/>
      <c r="B15" s="6" t="s">
        <v>215</v>
      </c>
      <c r="C15" s="6"/>
      <c r="D15" s="31" t="s">
        <v>40</v>
      </c>
      <c r="E15" s="31" t="s">
        <v>45</v>
      </c>
      <c r="F15" s="31" t="s">
        <v>45</v>
      </c>
      <c r="G15" s="31">
        <v>100</v>
      </c>
      <c r="H15" s="31">
        <v>20</v>
      </c>
      <c r="I15" s="31">
        <v>20</v>
      </c>
      <c r="J15" s="6"/>
    </row>
    <row r="16" ht="26.1" customHeight="1" spans="1:10">
      <c r="A16" s="6"/>
      <c r="B16" s="33"/>
      <c r="C16" s="33"/>
      <c r="D16" s="33"/>
      <c r="E16" s="33"/>
      <c r="F16" s="33"/>
      <c r="G16" s="33"/>
      <c r="H16" s="33"/>
      <c r="I16" s="33"/>
      <c r="J16" s="6"/>
    </row>
    <row r="17" ht="26.1" customHeight="1" spans="1:10">
      <c r="A17" s="6"/>
      <c r="B17" s="6"/>
      <c r="C17" s="6"/>
      <c r="D17" s="32"/>
      <c r="E17" s="32"/>
      <c r="F17" s="33"/>
      <c r="G17" s="6"/>
      <c r="H17" s="6"/>
      <c r="I17" s="6"/>
      <c r="J17" s="6"/>
    </row>
    <row r="18" ht="26.1" customHeight="1" spans="1:10">
      <c r="A18" s="6"/>
      <c r="B18" s="6"/>
      <c r="C18" s="6"/>
      <c r="D18" s="32"/>
      <c r="E18" s="32"/>
      <c r="F18" s="6"/>
      <c r="G18" s="6"/>
      <c r="H18" s="6"/>
      <c r="I18" s="6"/>
      <c r="J18" s="6"/>
    </row>
    <row r="19" ht="26.1" customHeight="1" spans="1:10">
      <c r="A19" s="6"/>
      <c r="B19" s="6"/>
      <c r="C19" s="6"/>
      <c r="D19" s="32"/>
      <c r="E19" s="32"/>
      <c r="F19" s="6"/>
      <c r="G19" s="6"/>
      <c r="H19" s="6"/>
      <c r="I19" s="6"/>
      <c r="J19" s="6"/>
    </row>
    <row r="20" ht="26.1" customHeight="1" spans="1:10">
      <c r="A20" s="6"/>
      <c r="B20" s="6"/>
      <c r="C20" s="6"/>
      <c r="D20" s="32"/>
      <c r="E20" s="32"/>
      <c r="F20" s="6"/>
      <c r="G20" s="6"/>
      <c r="H20" s="6"/>
      <c r="I20" s="6"/>
      <c r="J20" s="6"/>
    </row>
    <row r="21" ht="26.1" customHeight="1" spans="1:10">
      <c r="A21" s="6"/>
      <c r="B21" s="6"/>
      <c r="C21" s="6"/>
      <c r="D21" s="32"/>
      <c r="E21" s="32"/>
      <c r="F21" s="6"/>
      <c r="G21" s="6"/>
      <c r="H21" s="6"/>
      <c r="I21" s="6"/>
      <c r="J21" s="6"/>
    </row>
    <row r="22" ht="26.1" customHeight="1" spans="1:10">
      <c r="A22" s="15" t="s">
        <v>46</v>
      </c>
      <c r="B22" s="16"/>
      <c r="C22" s="16"/>
      <c r="D22" s="16"/>
      <c r="E22" s="16"/>
      <c r="F22" s="16"/>
      <c r="G22" s="16"/>
      <c r="H22" s="16"/>
      <c r="I22" s="16"/>
      <c r="J22" s="19"/>
    </row>
  </sheetData>
  <mergeCells count="19">
    <mergeCell ref="A1:J1"/>
    <mergeCell ref="A2:J2"/>
    <mergeCell ref="B3:F3"/>
    <mergeCell ref="B4:C4"/>
    <mergeCell ref="E4:F4"/>
    <mergeCell ref="B5:C5"/>
    <mergeCell ref="D5:E5"/>
    <mergeCell ref="F5:G5"/>
    <mergeCell ref="B6:C6"/>
    <mergeCell ref="D6:E6"/>
    <mergeCell ref="F6:G6"/>
    <mergeCell ref="B7:E7"/>
    <mergeCell ref="F7:J7"/>
    <mergeCell ref="B8:E8"/>
    <mergeCell ref="F8:J8"/>
    <mergeCell ref="A22:J22"/>
    <mergeCell ref="A5:A6"/>
    <mergeCell ref="A7:A8"/>
    <mergeCell ref="A9:A21"/>
  </mergeCells>
  <pageMargins left="0.699305555555556" right="0.699305555555556" top="0.75" bottom="0.75" header="0.3" footer="0.3"/>
  <pageSetup paperSize="9" scale="70" orientation="portrait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J22"/>
  <sheetViews>
    <sheetView zoomScale="70" zoomScaleNormal="70" workbookViewId="0">
      <selection activeCell="N8" sqref="N8"/>
    </sheetView>
  </sheetViews>
  <sheetFormatPr defaultColWidth="9" defaultRowHeight="14.4"/>
  <cols>
    <col min="1" max="10" width="12.6296296296296" customWidth="1"/>
  </cols>
  <sheetData>
    <row r="1" ht="20.4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20.25" customHeight="1" spans="1:10">
      <c r="A2" s="20" t="s">
        <v>1</v>
      </c>
      <c r="B2" s="20"/>
      <c r="C2" s="20"/>
      <c r="D2" s="20"/>
      <c r="E2" s="20"/>
      <c r="F2" s="20"/>
      <c r="G2" s="20"/>
      <c r="H2" s="20"/>
      <c r="I2" s="20"/>
      <c r="J2" s="20"/>
    </row>
    <row r="3" ht="26.1" customHeight="1" spans="1:10">
      <c r="A3" s="6" t="s">
        <v>2</v>
      </c>
      <c r="B3" s="21" t="s">
        <v>216</v>
      </c>
      <c r="C3" s="22"/>
      <c r="D3" s="22"/>
      <c r="E3" s="22"/>
      <c r="F3" s="23"/>
      <c r="G3" s="6" t="s">
        <v>4</v>
      </c>
      <c r="H3" s="6">
        <f>J6+SUM(I10:I21)</f>
        <v>100</v>
      </c>
      <c r="I3" s="6" t="s">
        <v>5</v>
      </c>
      <c r="J3" s="6" t="s">
        <v>6</v>
      </c>
    </row>
    <row r="4" ht="26.1" customHeight="1" spans="1:10">
      <c r="A4" s="6" t="s">
        <v>7</v>
      </c>
      <c r="B4" s="21" t="s">
        <v>8</v>
      </c>
      <c r="C4" s="23"/>
      <c r="D4" s="6" t="s">
        <v>9</v>
      </c>
      <c r="E4" s="24"/>
      <c r="F4" s="25"/>
      <c r="G4" s="6" t="s">
        <v>10</v>
      </c>
      <c r="H4" s="6" t="s">
        <v>11</v>
      </c>
      <c r="I4" s="6" t="s">
        <v>12</v>
      </c>
      <c r="J4" s="6">
        <v>41413260</v>
      </c>
    </row>
    <row r="5" ht="26.1" customHeight="1" spans="1:10">
      <c r="A5" s="26" t="s">
        <v>13</v>
      </c>
      <c r="B5" s="21" t="s">
        <v>14</v>
      </c>
      <c r="C5" s="23"/>
      <c r="D5" s="21" t="s">
        <v>15</v>
      </c>
      <c r="E5" s="23"/>
      <c r="F5" s="21" t="s">
        <v>16</v>
      </c>
      <c r="G5" s="23"/>
      <c r="H5" s="21" t="s">
        <v>17</v>
      </c>
      <c r="I5" s="21" t="s">
        <v>18</v>
      </c>
      <c r="J5" s="6" t="s">
        <v>19</v>
      </c>
    </row>
    <row r="6" ht="26.1" customHeight="1" spans="1:10">
      <c r="A6" s="27"/>
      <c r="B6" s="21">
        <v>206000</v>
      </c>
      <c r="C6" s="23"/>
      <c r="D6" s="21">
        <v>-5000</v>
      </c>
      <c r="E6" s="23"/>
      <c r="F6" s="21">
        <v>201000</v>
      </c>
      <c r="G6" s="23"/>
      <c r="H6" s="6">
        <v>100</v>
      </c>
      <c r="I6" s="34">
        <v>10</v>
      </c>
      <c r="J6" s="6">
        <f>ROUND(I6*H6/100,2)</f>
        <v>10</v>
      </c>
    </row>
    <row r="7" ht="26.1" customHeight="1" spans="1:10">
      <c r="A7" s="6" t="s">
        <v>20</v>
      </c>
      <c r="B7" s="6" t="s">
        <v>21</v>
      </c>
      <c r="C7" s="6"/>
      <c r="D7" s="6"/>
      <c r="E7" s="6"/>
      <c r="F7" s="6" t="s">
        <v>22</v>
      </c>
      <c r="G7" s="6"/>
      <c r="H7" s="6"/>
      <c r="I7" s="6"/>
      <c r="J7" s="6"/>
    </row>
    <row r="8" ht="103.15" customHeight="1" spans="1:10">
      <c r="A8" s="6"/>
      <c r="B8" s="15" t="s">
        <v>217</v>
      </c>
      <c r="C8" s="16"/>
      <c r="D8" s="16"/>
      <c r="E8" s="19"/>
      <c r="F8" s="15" t="s">
        <v>24</v>
      </c>
      <c r="G8" s="16"/>
      <c r="H8" s="16"/>
      <c r="I8" s="16"/>
      <c r="J8" s="19"/>
    </row>
    <row r="9" ht="31.5" customHeight="1" spans="1:10">
      <c r="A9" s="6" t="s">
        <v>25</v>
      </c>
      <c r="B9" s="6" t="s">
        <v>26</v>
      </c>
      <c r="C9" s="6" t="s">
        <v>27</v>
      </c>
      <c r="D9" s="6" t="s">
        <v>28</v>
      </c>
      <c r="E9" s="6" t="s">
        <v>29</v>
      </c>
      <c r="F9" s="6" t="s">
        <v>30</v>
      </c>
      <c r="G9" s="6" t="s">
        <v>31</v>
      </c>
      <c r="H9" s="6" t="s">
        <v>32</v>
      </c>
      <c r="I9" s="6" t="s">
        <v>33</v>
      </c>
      <c r="J9" s="6" t="s">
        <v>34</v>
      </c>
    </row>
    <row r="10" ht="37.9" customHeight="1" spans="1:10">
      <c r="A10" s="6"/>
      <c r="B10" s="6" t="s">
        <v>218</v>
      </c>
      <c r="C10" s="6" t="s">
        <v>219</v>
      </c>
      <c r="D10" s="31" t="s">
        <v>37</v>
      </c>
      <c r="E10" s="31" t="s">
        <v>161</v>
      </c>
      <c r="F10" s="31">
        <v>20</v>
      </c>
      <c r="G10" s="31">
        <v>100</v>
      </c>
      <c r="H10" s="31" t="s">
        <v>100</v>
      </c>
      <c r="I10" s="31">
        <f>H10*G10/100</f>
        <v>10</v>
      </c>
      <c r="J10" s="6"/>
    </row>
    <row r="11" ht="37.15" customHeight="1" spans="1:10">
      <c r="A11" s="6"/>
      <c r="B11" s="6" t="s">
        <v>220</v>
      </c>
      <c r="C11" s="6" t="s">
        <v>36</v>
      </c>
      <c r="D11" s="31" t="s">
        <v>37</v>
      </c>
      <c r="E11" s="31" t="s">
        <v>100</v>
      </c>
      <c r="F11" s="31">
        <v>131</v>
      </c>
      <c r="G11" s="31">
        <v>100</v>
      </c>
      <c r="H11" s="31" t="s">
        <v>55</v>
      </c>
      <c r="I11" s="31">
        <f t="shared" ref="I11:I16" si="0">H11*G11/100</f>
        <v>30</v>
      </c>
      <c r="J11" s="6"/>
    </row>
    <row r="12" ht="39" customHeight="1" spans="1:10">
      <c r="A12" s="6"/>
      <c r="B12" s="6" t="s">
        <v>221</v>
      </c>
      <c r="C12" s="6" t="s">
        <v>222</v>
      </c>
      <c r="D12" s="31" t="s">
        <v>51</v>
      </c>
      <c r="E12" s="31" t="s">
        <v>223</v>
      </c>
      <c r="F12" s="31">
        <v>1000</v>
      </c>
      <c r="G12" s="31">
        <v>100</v>
      </c>
      <c r="H12" s="31" t="s">
        <v>100</v>
      </c>
      <c r="I12" s="31">
        <f t="shared" si="0"/>
        <v>10</v>
      </c>
      <c r="J12" s="6"/>
    </row>
    <row r="13" ht="37.15" customHeight="1" spans="1:10">
      <c r="A13" s="6"/>
      <c r="B13" s="6" t="s">
        <v>224</v>
      </c>
      <c r="C13" s="6" t="s">
        <v>219</v>
      </c>
      <c r="D13" s="31" t="s">
        <v>37</v>
      </c>
      <c r="E13" s="6" t="s">
        <v>98</v>
      </c>
      <c r="F13" s="6">
        <v>500</v>
      </c>
      <c r="G13" s="31">
        <v>100</v>
      </c>
      <c r="H13" s="6" t="s">
        <v>100</v>
      </c>
      <c r="I13" s="31">
        <f t="shared" si="0"/>
        <v>10</v>
      </c>
      <c r="J13" s="6"/>
    </row>
    <row r="14" ht="34.15" customHeight="1" spans="1:10">
      <c r="A14" s="6"/>
      <c r="B14" s="6" t="s">
        <v>225</v>
      </c>
      <c r="C14" s="6" t="s">
        <v>82</v>
      </c>
      <c r="D14" s="6" t="s">
        <v>37</v>
      </c>
      <c r="E14" s="6" t="s">
        <v>100</v>
      </c>
      <c r="F14" s="6">
        <v>200</v>
      </c>
      <c r="G14" s="31">
        <v>100</v>
      </c>
      <c r="H14" s="6" t="s">
        <v>100</v>
      </c>
      <c r="I14" s="31">
        <f t="shared" si="0"/>
        <v>10</v>
      </c>
      <c r="J14" s="6"/>
    </row>
    <row r="15" ht="52.9" customHeight="1" spans="1:10">
      <c r="A15" s="6"/>
      <c r="B15" s="6" t="s">
        <v>226</v>
      </c>
      <c r="C15" s="6"/>
      <c r="D15" s="31" t="s">
        <v>40</v>
      </c>
      <c r="E15" s="31" t="s">
        <v>45</v>
      </c>
      <c r="F15" s="31" t="s">
        <v>45</v>
      </c>
      <c r="G15" s="31">
        <v>100</v>
      </c>
      <c r="H15" s="31" t="s">
        <v>100</v>
      </c>
      <c r="I15" s="31">
        <f t="shared" si="0"/>
        <v>10</v>
      </c>
      <c r="J15" s="6"/>
    </row>
    <row r="16" ht="40.9" customHeight="1" spans="1:10">
      <c r="A16" s="6"/>
      <c r="B16" s="6" t="s">
        <v>227</v>
      </c>
      <c r="C16" s="6"/>
      <c r="D16" s="31" t="s">
        <v>40</v>
      </c>
      <c r="E16" s="36" t="s">
        <v>148</v>
      </c>
      <c r="F16" s="31" t="s">
        <v>148</v>
      </c>
      <c r="G16" s="31">
        <v>100</v>
      </c>
      <c r="H16" s="31" t="s">
        <v>100</v>
      </c>
      <c r="I16" s="31">
        <f t="shared" si="0"/>
        <v>10</v>
      </c>
      <c r="J16" s="6"/>
    </row>
    <row r="17" ht="26.1" customHeight="1" spans="1:10">
      <c r="A17" s="6"/>
      <c r="B17" s="6"/>
      <c r="C17" s="6"/>
      <c r="D17" s="32"/>
      <c r="E17" s="32"/>
      <c r="F17" s="33"/>
      <c r="G17" s="6"/>
      <c r="H17" s="6"/>
      <c r="I17" s="6"/>
      <c r="J17" s="6"/>
    </row>
    <row r="18" ht="26.1" customHeight="1" spans="1:10">
      <c r="A18" s="6"/>
      <c r="B18" s="6"/>
      <c r="C18" s="6"/>
      <c r="D18" s="32"/>
      <c r="E18" s="32"/>
      <c r="F18" s="6"/>
      <c r="G18" s="6"/>
      <c r="H18" s="6"/>
      <c r="I18" s="6"/>
      <c r="J18" s="6"/>
    </row>
    <row r="19" ht="26.1" customHeight="1" spans="1:10">
      <c r="A19" s="6"/>
      <c r="B19" s="6"/>
      <c r="C19" s="6"/>
      <c r="D19" s="32"/>
      <c r="E19" s="32"/>
      <c r="F19" s="6"/>
      <c r="G19" s="6"/>
      <c r="H19" s="6"/>
      <c r="I19" s="6"/>
      <c r="J19" s="6"/>
    </row>
    <row r="20" ht="26.1" customHeight="1" spans="1:10">
      <c r="A20" s="6"/>
      <c r="B20" s="6"/>
      <c r="C20" s="6"/>
      <c r="D20" s="32"/>
      <c r="E20" s="32"/>
      <c r="F20" s="6"/>
      <c r="G20" s="6"/>
      <c r="H20" s="6"/>
      <c r="I20" s="6"/>
      <c r="J20" s="6"/>
    </row>
    <row r="21" ht="26.1" customHeight="1" spans="1:10">
      <c r="A21" s="6"/>
      <c r="B21" s="6"/>
      <c r="C21" s="6"/>
      <c r="D21" s="32"/>
      <c r="E21" s="32"/>
      <c r="F21" s="6"/>
      <c r="G21" s="6"/>
      <c r="H21" s="6"/>
      <c r="I21" s="6"/>
      <c r="J21" s="6"/>
    </row>
    <row r="22" ht="26.1" customHeight="1" spans="1:10">
      <c r="A22" s="15" t="s">
        <v>46</v>
      </c>
      <c r="B22" s="16"/>
      <c r="C22" s="16"/>
      <c r="D22" s="16"/>
      <c r="E22" s="16"/>
      <c r="F22" s="16"/>
      <c r="G22" s="16"/>
      <c r="H22" s="16"/>
      <c r="I22" s="16"/>
      <c r="J22" s="19"/>
    </row>
  </sheetData>
  <mergeCells count="19">
    <mergeCell ref="A1:J1"/>
    <mergeCell ref="A2:J2"/>
    <mergeCell ref="B3:F3"/>
    <mergeCell ref="B4:C4"/>
    <mergeCell ref="E4:F4"/>
    <mergeCell ref="B5:C5"/>
    <mergeCell ref="D5:E5"/>
    <mergeCell ref="F5:G5"/>
    <mergeCell ref="B6:C6"/>
    <mergeCell ref="D6:E6"/>
    <mergeCell ref="F6:G6"/>
    <mergeCell ref="B7:E7"/>
    <mergeCell ref="F7:J7"/>
    <mergeCell ref="B8:E8"/>
    <mergeCell ref="F8:J8"/>
    <mergeCell ref="A22:J22"/>
    <mergeCell ref="A5:A6"/>
    <mergeCell ref="A7:A8"/>
    <mergeCell ref="A9:A21"/>
  </mergeCells>
  <pageMargins left="0.699305555555556" right="0.699305555555556" top="0.75" bottom="0.75" header="0.3" footer="0.3"/>
  <pageSetup paperSize="9" scale="7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J22"/>
  <sheetViews>
    <sheetView workbookViewId="0">
      <selection activeCell="N11" sqref="N11"/>
    </sheetView>
  </sheetViews>
  <sheetFormatPr defaultColWidth="9" defaultRowHeight="14.4"/>
  <cols>
    <col min="1" max="10" width="12.6296296296296" customWidth="1"/>
  </cols>
  <sheetData>
    <row r="1" ht="20.4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30" customHeight="1" spans="1:10">
      <c r="A2" s="20" t="s">
        <v>1</v>
      </c>
      <c r="B2" s="20"/>
      <c r="C2" s="20"/>
      <c r="D2" s="20"/>
      <c r="E2" s="20"/>
      <c r="F2" s="20"/>
      <c r="G2" s="20"/>
      <c r="H2" s="20"/>
      <c r="I2" s="20"/>
      <c r="J2" s="20"/>
    </row>
    <row r="3" ht="26.1" customHeight="1" spans="1:10">
      <c r="A3" s="6" t="s">
        <v>2</v>
      </c>
      <c r="B3" s="21" t="s">
        <v>47</v>
      </c>
      <c r="C3" s="22"/>
      <c r="D3" s="22"/>
      <c r="E3" s="22"/>
      <c r="F3" s="23"/>
      <c r="G3" s="6" t="s">
        <v>4</v>
      </c>
      <c r="H3" s="6">
        <v>100</v>
      </c>
      <c r="I3" s="6" t="s">
        <v>5</v>
      </c>
      <c r="J3" s="6" t="s">
        <v>6</v>
      </c>
    </row>
    <row r="4" ht="26.1" customHeight="1" spans="1:10">
      <c r="A4" s="6" t="s">
        <v>7</v>
      </c>
      <c r="B4" s="21" t="s">
        <v>8</v>
      </c>
      <c r="C4" s="23"/>
      <c r="D4" s="6" t="s">
        <v>9</v>
      </c>
      <c r="E4" s="24"/>
      <c r="F4" s="25"/>
      <c r="G4" s="6" t="s">
        <v>10</v>
      </c>
      <c r="H4" s="6" t="s">
        <v>11</v>
      </c>
      <c r="I4" s="6" t="s">
        <v>12</v>
      </c>
      <c r="J4" s="6">
        <v>41413260</v>
      </c>
    </row>
    <row r="5" ht="26.1" customHeight="1" spans="1:10">
      <c r="A5" s="26" t="s">
        <v>13</v>
      </c>
      <c r="B5" s="21" t="s">
        <v>14</v>
      </c>
      <c r="C5" s="23"/>
      <c r="D5" s="21" t="s">
        <v>15</v>
      </c>
      <c r="E5" s="23"/>
      <c r="F5" s="21" t="s">
        <v>16</v>
      </c>
      <c r="G5" s="23"/>
      <c r="H5" s="21" t="s">
        <v>17</v>
      </c>
      <c r="I5" s="21" t="s">
        <v>18</v>
      </c>
      <c r="J5" s="6" t="s">
        <v>19</v>
      </c>
    </row>
    <row r="6" ht="26.1" customHeight="1" spans="1:10">
      <c r="A6" s="27"/>
      <c r="B6" s="21">
        <v>70000</v>
      </c>
      <c r="C6" s="23"/>
      <c r="D6" s="21">
        <v>-49031</v>
      </c>
      <c r="E6" s="23"/>
      <c r="F6" s="21">
        <v>20969</v>
      </c>
      <c r="G6" s="23"/>
      <c r="H6" s="6">
        <v>100</v>
      </c>
      <c r="I6" s="34">
        <v>10</v>
      </c>
      <c r="J6" s="6">
        <v>10</v>
      </c>
    </row>
    <row r="7" ht="26.1" customHeight="1" spans="1:10">
      <c r="A7" s="6" t="s">
        <v>20</v>
      </c>
      <c r="B7" s="6" t="s">
        <v>21</v>
      </c>
      <c r="C7" s="6"/>
      <c r="D7" s="6"/>
      <c r="E7" s="6"/>
      <c r="F7" s="6" t="s">
        <v>22</v>
      </c>
      <c r="G7" s="6"/>
      <c r="H7" s="6"/>
      <c r="I7" s="6"/>
      <c r="J7" s="6"/>
    </row>
    <row r="8" ht="75" customHeight="1" spans="1:10">
      <c r="A8" s="6"/>
      <c r="B8" s="15" t="s">
        <v>48</v>
      </c>
      <c r="C8" s="16"/>
      <c r="D8" s="16"/>
      <c r="E8" s="19"/>
      <c r="F8" s="15" t="s">
        <v>24</v>
      </c>
      <c r="G8" s="16"/>
      <c r="H8" s="16"/>
      <c r="I8" s="16"/>
      <c r="J8" s="19"/>
    </row>
    <row r="9" ht="31.5" customHeight="1" spans="1:10">
      <c r="A9" s="6" t="s">
        <v>25</v>
      </c>
      <c r="B9" s="6" t="s">
        <v>26</v>
      </c>
      <c r="C9" s="6" t="s">
        <v>27</v>
      </c>
      <c r="D9" s="6" t="s">
        <v>28</v>
      </c>
      <c r="E9" s="6" t="s">
        <v>29</v>
      </c>
      <c r="F9" s="6" t="s">
        <v>30</v>
      </c>
      <c r="G9" s="6" t="s">
        <v>31</v>
      </c>
      <c r="H9" s="6" t="s">
        <v>32</v>
      </c>
      <c r="I9" s="6" t="s">
        <v>33</v>
      </c>
      <c r="J9" s="6" t="s">
        <v>34</v>
      </c>
    </row>
    <row r="10" ht="26.1" customHeight="1" spans="1:10">
      <c r="A10" s="6"/>
      <c r="B10" s="6" t="s">
        <v>49</v>
      </c>
      <c r="C10" s="6" t="s">
        <v>50</v>
      </c>
      <c r="D10" s="31" t="s">
        <v>51</v>
      </c>
      <c r="E10" s="31" t="s">
        <v>52</v>
      </c>
      <c r="F10" s="6">
        <v>4969</v>
      </c>
      <c r="G10" s="6">
        <v>100</v>
      </c>
      <c r="H10" s="6">
        <v>10</v>
      </c>
      <c r="I10" s="6">
        <v>10</v>
      </c>
      <c r="J10" s="43"/>
    </row>
    <row r="11" ht="26.1" customHeight="1" spans="1:10">
      <c r="A11" s="6"/>
      <c r="B11" s="6" t="s">
        <v>53</v>
      </c>
      <c r="C11" s="6" t="s">
        <v>54</v>
      </c>
      <c r="D11" s="31" t="s">
        <v>37</v>
      </c>
      <c r="E11" s="31" t="s">
        <v>55</v>
      </c>
      <c r="F11" s="6">
        <v>50</v>
      </c>
      <c r="G11" s="6">
        <v>100</v>
      </c>
      <c r="H11" s="6">
        <v>10</v>
      </c>
      <c r="I11" s="6">
        <v>10</v>
      </c>
      <c r="J11" s="43"/>
    </row>
    <row r="12" ht="26.1" customHeight="1" spans="1:10">
      <c r="A12" s="6"/>
      <c r="B12" s="6" t="s">
        <v>56</v>
      </c>
      <c r="C12" s="6" t="s">
        <v>57</v>
      </c>
      <c r="D12" s="31" t="s">
        <v>37</v>
      </c>
      <c r="E12" s="31" t="s">
        <v>58</v>
      </c>
      <c r="F12" s="6">
        <v>2</v>
      </c>
      <c r="G12" s="6">
        <v>100</v>
      </c>
      <c r="H12" s="6">
        <v>30</v>
      </c>
      <c r="I12" s="6">
        <v>30</v>
      </c>
      <c r="J12" s="43"/>
    </row>
    <row r="13" ht="26.1" customHeight="1" spans="1:10">
      <c r="A13" s="6"/>
      <c r="B13" s="6" t="s">
        <v>59</v>
      </c>
      <c r="C13" s="6" t="s">
        <v>50</v>
      </c>
      <c r="D13" s="31" t="s">
        <v>51</v>
      </c>
      <c r="E13" s="31" t="s">
        <v>60</v>
      </c>
      <c r="F13" s="6">
        <v>16000</v>
      </c>
      <c r="G13" s="6">
        <v>100</v>
      </c>
      <c r="H13" s="6">
        <v>10</v>
      </c>
      <c r="I13" s="6">
        <v>10</v>
      </c>
      <c r="J13" s="43"/>
    </row>
    <row r="14" ht="40.15" customHeight="1" spans="1:10">
      <c r="A14" s="6"/>
      <c r="B14" s="6" t="s">
        <v>61</v>
      </c>
      <c r="C14" s="6"/>
      <c r="D14" s="31" t="s">
        <v>40</v>
      </c>
      <c r="E14" s="31" t="s">
        <v>45</v>
      </c>
      <c r="F14" s="6" t="s">
        <v>45</v>
      </c>
      <c r="G14" s="6">
        <v>100</v>
      </c>
      <c r="H14" s="6">
        <v>10</v>
      </c>
      <c r="I14" s="6">
        <v>10</v>
      </c>
      <c r="J14" s="43"/>
    </row>
    <row r="15" ht="26.1" customHeight="1" spans="1:10">
      <c r="A15" s="6"/>
      <c r="B15" s="6" t="s">
        <v>62</v>
      </c>
      <c r="C15" s="6" t="s">
        <v>63</v>
      </c>
      <c r="D15" s="31" t="s">
        <v>37</v>
      </c>
      <c r="E15" s="31" t="s">
        <v>64</v>
      </c>
      <c r="F15" s="6">
        <v>3</v>
      </c>
      <c r="G15" s="6">
        <v>100</v>
      </c>
      <c r="H15" s="6">
        <v>20</v>
      </c>
      <c r="I15" s="6">
        <v>20</v>
      </c>
      <c r="J15" s="43"/>
    </row>
    <row r="16" ht="26.1" customHeight="1" spans="1:10">
      <c r="A16" s="6"/>
      <c r="B16" s="6"/>
      <c r="C16" s="6"/>
      <c r="D16" s="32"/>
      <c r="E16" s="32"/>
      <c r="F16" s="6"/>
      <c r="G16" s="6"/>
      <c r="H16" s="6"/>
      <c r="I16" s="6"/>
      <c r="J16" s="6"/>
    </row>
    <row r="17" ht="26.1" customHeight="1" spans="1:10">
      <c r="A17" s="6"/>
      <c r="B17" s="6"/>
      <c r="C17" s="6"/>
      <c r="D17" s="32"/>
      <c r="E17" s="32"/>
      <c r="F17" s="6"/>
      <c r="G17" s="6"/>
      <c r="H17" s="6"/>
      <c r="I17" s="6"/>
      <c r="J17" s="6"/>
    </row>
    <row r="18" ht="26.1" customHeight="1" spans="1:10">
      <c r="A18" s="6"/>
      <c r="B18" s="6"/>
      <c r="C18" s="6"/>
      <c r="D18" s="32"/>
      <c r="E18" s="32"/>
      <c r="F18" s="6"/>
      <c r="G18" s="6"/>
      <c r="H18" s="6"/>
      <c r="I18" s="6"/>
      <c r="J18" s="6"/>
    </row>
    <row r="19" ht="26.1" customHeight="1" spans="1:10">
      <c r="A19" s="6"/>
      <c r="B19" s="6"/>
      <c r="C19" s="6"/>
      <c r="D19" s="32"/>
      <c r="E19" s="32"/>
      <c r="F19" s="6"/>
      <c r="G19" s="6"/>
      <c r="H19" s="6"/>
      <c r="I19" s="6"/>
      <c r="J19" s="6"/>
    </row>
    <row r="20" ht="26.1" customHeight="1" spans="1:10">
      <c r="A20" s="6"/>
      <c r="B20" s="6"/>
      <c r="C20" s="6"/>
      <c r="D20" s="32"/>
      <c r="E20" s="32"/>
      <c r="F20" s="6"/>
      <c r="G20" s="6"/>
      <c r="H20" s="6"/>
      <c r="I20" s="6"/>
      <c r="J20" s="6"/>
    </row>
    <row r="21" ht="26.1" customHeight="1" spans="1:10">
      <c r="A21" s="6"/>
      <c r="B21" s="6"/>
      <c r="C21" s="6"/>
      <c r="D21" s="32"/>
      <c r="E21" s="32"/>
      <c r="F21" s="6"/>
      <c r="G21" s="6"/>
      <c r="H21" s="6"/>
      <c r="I21" s="6"/>
      <c r="J21" s="6"/>
    </row>
    <row r="22" ht="26.1" customHeight="1" spans="1:10">
      <c r="A22" s="15" t="s">
        <v>46</v>
      </c>
      <c r="B22" s="16"/>
      <c r="C22" s="16"/>
      <c r="D22" s="16"/>
      <c r="E22" s="16"/>
      <c r="F22" s="16"/>
      <c r="G22" s="16"/>
      <c r="H22" s="16"/>
      <c r="I22" s="16"/>
      <c r="J22" s="19"/>
    </row>
  </sheetData>
  <mergeCells count="19">
    <mergeCell ref="A1:J1"/>
    <mergeCell ref="A2:J2"/>
    <mergeCell ref="B3:F3"/>
    <mergeCell ref="B4:C4"/>
    <mergeCell ref="E4:F4"/>
    <mergeCell ref="B5:C5"/>
    <mergeCell ref="D5:E5"/>
    <mergeCell ref="F5:G5"/>
    <mergeCell ref="B6:C6"/>
    <mergeCell ref="D6:E6"/>
    <mergeCell ref="F6:G6"/>
    <mergeCell ref="B7:E7"/>
    <mergeCell ref="F7:J7"/>
    <mergeCell ref="B8:E8"/>
    <mergeCell ref="F8:J8"/>
    <mergeCell ref="A22:J22"/>
    <mergeCell ref="A5:A6"/>
    <mergeCell ref="A7:A8"/>
    <mergeCell ref="A9:A21"/>
  </mergeCells>
  <pageMargins left="0.699305555555556" right="0.699305555555556" top="0.75" bottom="0.75" header="0.3" footer="0.3"/>
  <pageSetup paperSize="9" scale="70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J22"/>
  <sheetViews>
    <sheetView zoomScale="85" zoomScaleNormal="85" workbookViewId="0">
      <selection activeCell="A1" sqref="A1:J2"/>
    </sheetView>
  </sheetViews>
  <sheetFormatPr defaultColWidth="9" defaultRowHeight="14.4"/>
  <cols>
    <col min="1" max="10" width="12.6296296296296" customWidth="1"/>
  </cols>
  <sheetData>
    <row r="1" ht="20.4" spans="1:10">
      <c r="A1" s="35" t="s">
        <v>0</v>
      </c>
      <c r="B1" s="35"/>
      <c r="C1" s="35"/>
      <c r="D1" s="35"/>
      <c r="E1" s="35"/>
      <c r="F1" s="35"/>
      <c r="G1" s="35"/>
      <c r="H1" s="35"/>
      <c r="I1" s="35"/>
      <c r="J1" s="35"/>
    </row>
    <row r="2" ht="20.25" customHeight="1" spans="1:10">
      <c r="A2" s="20" t="s">
        <v>1</v>
      </c>
      <c r="B2" s="20"/>
      <c r="C2" s="20"/>
      <c r="D2" s="20"/>
      <c r="E2" s="20"/>
      <c r="F2" s="20"/>
      <c r="G2" s="20"/>
      <c r="H2" s="20"/>
      <c r="I2" s="20"/>
      <c r="J2" s="20"/>
    </row>
    <row r="3" ht="26.1" customHeight="1" spans="1:10">
      <c r="A3" s="6" t="s">
        <v>2</v>
      </c>
      <c r="B3" s="21" t="s">
        <v>228</v>
      </c>
      <c r="C3" s="22"/>
      <c r="D3" s="22"/>
      <c r="E3" s="22"/>
      <c r="F3" s="23"/>
      <c r="G3" s="6" t="s">
        <v>4</v>
      </c>
      <c r="H3" s="6">
        <f>J6+SUM(I10:I21)</f>
        <v>100</v>
      </c>
      <c r="I3" s="6" t="s">
        <v>5</v>
      </c>
      <c r="J3" s="6" t="s">
        <v>6</v>
      </c>
    </row>
    <row r="4" ht="26.1" customHeight="1" spans="1:10">
      <c r="A4" s="6" t="s">
        <v>7</v>
      </c>
      <c r="B4" s="21" t="s">
        <v>8</v>
      </c>
      <c r="C4" s="23"/>
      <c r="D4" s="6" t="s">
        <v>9</v>
      </c>
      <c r="E4" s="24"/>
      <c r="F4" s="25"/>
      <c r="G4" s="6" t="s">
        <v>10</v>
      </c>
      <c r="H4" s="6" t="s">
        <v>11</v>
      </c>
      <c r="I4" s="6" t="s">
        <v>12</v>
      </c>
      <c r="J4" s="6">
        <v>41413260</v>
      </c>
    </row>
    <row r="5" ht="26.1" customHeight="1" spans="1:10">
      <c r="A5" s="26" t="s">
        <v>13</v>
      </c>
      <c r="B5" s="21" t="s">
        <v>14</v>
      </c>
      <c r="C5" s="23"/>
      <c r="D5" s="21" t="s">
        <v>15</v>
      </c>
      <c r="E5" s="23"/>
      <c r="F5" s="21" t="s">
        <v>16</v>
      </c>
      <c r="G5" s="23"/>
      <c r="H5" s="21" t="s">
        <v>17</v>
      </c>
      <c r="I5" s="21" t="s">
        <v>18</v>
      </c>
      <c r="J5" s="6" t="s">
        <v>19</v>
      </c>
    </row>
    <row r="6" ht="26.1" customHeight="1" spans="1:10">
      <c r="A6" s="27"/>
      <c r="B6" s="21">
        <v>20000</v>
      </c>
      <c r="C6" s="23"/>
      <c r="D6" s="21">
        <v>-17600</v>
      </c>
      <c r="E6" s="23"/>
      <c r="F6" s="21">
        <v>2400</v>
      </c>
      <c r="G6" s="23"/>
      <c r="H6" s="6">
        <v>100</v>
      </c>
      <c r="I6" s="34">
        <v>10</v>
      </c>
      <c r="J6" s="6">
        <f>ROUND(I6*H6/100,2)</f>
        <v>10</v>
      </c>
    </row>
    <row r="7" ht="26.1" customHeight="1" spans="1:10">
      <c r="A7" s="6" t="s">
        <v>20</v>
      </c>
      <c r="B7" s="6" t="s">
        <v>21</v>
      </c>
      <c r="C7" s="6"/>
      <c r="D7" s="6"/>
      <c r="E7" s="6"/>
      <c r="F7" s="6" t="s">
        <v>22</v>
      </c>
      <c r="G7" s="6"/>
      <c r="H7" s="6"/>
      <c r="I7" s="6"/>
      <c r="J7" s="6"/>
    </row>
    <row r="8" ht="75" customHeight="1" spans="1:10">
      <c r="A8" s="6"/>
      <c r="B8" s="15" t="s">
        <v>229</v>
      </c>
      <c r="C8" s="16"/>
      <c r="D8" s="16"/>
      <c r="E8" s="19"/>
      <c r="F8" s="15" t="s">
        <v>24</v>
      </c>
      <c r="G8" s="16"/>
      <c r="H8" s="16"/>
      <c r="I8" s="16"/>
      <c r="J8" s="19"/>
    </row>
    <row r="9" ht="31.5" customHeight="1" spans="1:10">
      <c r="A9" s="6" t="s">
        <v>25</v>
      </c>
      <c r="B9" s="6" t="s">
        <v>26</v>
      </c>
      <c r="C9" s="6" t="s">
        <v>27</v>
      </c>
      <c r="D9" s="6" t="s">
        <v>28</v>
      </c>
      <c r="E9" s="6" t="s">
        <v>29</v>
      </c>
      <c r="F9" s="6" t="s">
        <v>30</v>
      </c>
      <c r="G9" s="6" t="s">
        <v>31</v>
      </c>
      <c r="H9" s="6" t="s">
        <v>32</v>
      </c>
      <c r="I9" s="6" t="s">
        <v>33</v>
      </c>
      <c r="J9" s="6" t="s">
        <v>34</v>
      </c>
    </row>
    <row r="10" ht="26.1" customHeight="1" spans="1:10">
      <c r="A10" s="6"/>
      <c r="B10" s="6" t="s">
        <v>230</v>
      </c>
      <c r="C10" s="6" t="s">
        <v>50</v>
      </c>
      <c r="D10" s="31" t="s">
        <v>51</v>
      </c>
      <c r="E10" s="31">
        <v>10000</v>
      </c>
      <c r="F10" s="31">
        <v>2400</v>
      </c>
      <c r="G10" s="31">
        <v>100</v>
      </c>
      <c r="H10" s="31">
        <v>10</v>
      </c>
      <c r="I10" s="31">
        <f>H10*G10/100</f>
        <v>10</v>
      </c>
      <c r="J10" s="6"/>
    </row>
    <row r="11" ht="34.15" customHeight="1" spans="1:10">
      <c r="A11" s="6"/>
      <c r="B11" s="6" t="s">
        <v>231</v>
      </c>
      <c r="C11" s="6" t="s">
        <v>82</v>
      </c>
      <c r="D11" s="31" t="s">
        <v>37</v>
      </c>
      <c r="E11" s="31" t="s">
        <v>135</v>
      </c>
      <c r="F11" s="31">
        <v>4</v>
      </c>
      <c r="G11" s="31">
        <f t="shared" ref="G11:G12" si="0">ROUND(IF(E11&lt;F11,100,F11/E11*100),2)</f>
        <v>100</v>
      </c>
      <c r="H11" s="31">
        <v>20</v>
      </c>
      <c r="I11" s="31">
        <f t="shared" ref="I11:I15" si="1">H11*G11/100</f>
        <v>20</v>
      </c>
      <c r="J11" s="6"/>
    </row>
    <row r="12" ht="33" customHeight="1" spans="1:10">
      <c r="A12" s="6"/>
      <c r="B12" s="6" t="s">
        <v>232</v>
      </c>
      <c r="C12" s="6" t="s">
        <v>82</v>
      </c>
      <c r="D12" s="31" t="s">
        <v>37</v>
      </c>
      <c r="E12" s="31" t="s">
        <v>64</v>
      </c>
      <c r="F12" s="31">
        <v>3</v>
      </c>
      <c r="G12" s="31">
        <f t="shared" si="0"/>
        <v>100</v>
      </c>
      <c r="H12" s="31">
        <v>20</v>
      </c>
      <c r="I12" s="31">
        <f t="shared" si="1"/>
        <v>20</v>
      </c>
      <c r="J12" s="6"/>
    </row>
    <row r="13" ht="34.15" customHeight="1" spans="1:10">
      <c r="A13" s="6"/>
      <c r="B13" s="6" t="s">
        <v>233</v>
      </c>
      <c r="C13" s="6" t="s">
        <v>50</v>
      </c>
      <c r="D13" s="6" t="s">
        <v>51</v>
      </c>
      <c r="E13" s="6" t="s">
        <v>73</v>
      </c>
      <c r="F13" s="6">
        <v>0</v>
      </c>
      <c r="G13" s="6">
        <v>100</v>
      </c>
      <c r="H13" s="6">
        <v>10</v>
      </c>
      <c r="I13" s="31">
        <f t="shared" si="1"/>
        <v>10</v>
      </c>
      <c r="J13" s="6"/>
    </row>
    <row r="14" ht="26.1" customHeight="1" spans="1:10">
      <c r="A14" s="6"/>
      <c r="B14" s="6" t="s">
        <v>234</v>
      </c>
      <c r="C14" s="6" t="s">
        <v>54</v>
      </c>
      <c r="D14" s="6" t="s">
        <v>37</v>
      </c>
      <c r="E14" s="6" t="s">
        <v>174</v>
      </c>
      <c r="F14" s="6">
        <v>50</v>
      </c>
      <c r="G14" s="6">
        <v>100</v>
      </c>
      <c r="H14" s="6">
        <v>10</v>
      </c>
      <c r="I14" s="31">
        <f t="shared" si="1"/>
        <v>10</v>
      </c>
      <c r="J14" s="6"/>
    </row>
    <row r="15" ht="52.9" customHeight="1" spans="1:10">
      <c r="A15" s="6"/>
      <c r="B15" s="6" t="s">
        <v>235</v>
      </c>
      <c r="C15" s="6"/>
      <c r="D15" s="31" t="s">
        <v>40</v>
      </c>
      <c r="E15" s="31" t="s">
        <v>45</v>
      </c>
      <c r="F15" s="31" t="s">
        <v>45</v>
      </c>
      <c r="G15" s="31">
        <v>100</v>
      </c>
      <c r="H15" s="31">
        <v>20</v>
      </c>
      <c r="I15" s="31">
        <f t="shared" si="1"/>
        <v>20</v>
      </c>
      <c r="J15" s="6"/>
    </row>
    <row r="16" ht="26.1" customHeight="1" spans="1:10">
      <c r="A16" s="6"/>
      <c r="B16" s="6"/>
      <c r="C16" s="6"/>
      <c r="D16" s="31"/>
      <c r="E16" s="31"/>
      <c r="F16" s="31"/>
      <c r="G16" s="31"/>
      <c r="H16" s="31"/>
      <c r="I16" s="31"/>
      <c r="J16" s="6"/>
    </row>
    <row r="17" ht="26.1" customHeight="1" spans="1:10">
      <c r="A17" s="6"/>
      <c r="B17" s="6"/>
      <c r="C17" s="6"/>
      <c r="D17" s="32"/>
      <c r="E17" s="32"/>
      <c r="F17" s="33"/>
      <c r="G17" s="6"/>
      <c r="H17" s="6"/>
      <c r="I17" s="6"/>
      <c r="J17" s="6"/>
    </row>
    <row r="18" ht="26.1" customHeight="1" spans="1:10">
      <c r="A18" s="6"/>
      <c r="B18" s="6"/>
      <c r="C18" s="6"/>
      <c r="D18" s="32"/>
      <c r="E18" s="32"/>
      <c r="F18" s="6"/>
      <c r="G18" s="6"/>
      <c r="H18" s="6"/>
      <c r="I18" s="6"/>
      <c r="J18" s="6"/>
    </row>
    <row r="19" ht="26.1" customHeight="1" spans="1:10">
      <c r="A19" s="6"/>
      <c r="B19" s="6"/>
      <c r="C19" s="6"/>
      <c r="D19" s="32"/>
      <c r="E19" s="32"/>
      <c r="F19" s="6"/>
      <c r="G19" s="6"/>
      <c r="H19" s="6"/>
      <c r="I19" s="6"/>
      <c r="J19" s="6"/>
    </row>
    <row r="20" ht="26.1" customHeight="1" spans="1:10">
      <c r="A20" s="6"/>
      <c r="B20" s="6"/>
      <c r="C20" s="6"/>
      <c r="D20" s="32"/>
      <c r="E20" s="32"/>
      <c r="F20" s="6"/>
      <c r="G20" s="6"/>
      <c r="H20" s="6"/>
      <c r="I20" s="6"/>
      <c r="J20" s="6"/>
    </row>
    <row r="21" ht="26.1" customHeight="1" spans="1:10">
      <c r="A21" s="6"/>
      <c r="B21" s="6"/>
      <c r="C21" s="6"/>
      <c r="D21" s="32"/>
      <c r="E21" s="32"/>
      <c r="F21" s="6"/>
      <c r="G21" s="6"/>
      <c r="H21" s="6"/>
      <c r="I21" s="6"/>
      <c r="J21" s="6"/>
    </row>
    <row r="22" ht="26.1" customHeight="1" spans="1:10">
      <c r="A22" s="15" t="s">
        <v>46</v>
      </c>
      <c r="B22" s="16"/>
      <c r="C22" s="16"/>
      <c r="D22" s="16"/>
      <c r="E22" s="16"/>
      <c r="F22" s="16"/>
      <c r="G22" s="16"/>
      <c r="H22" s="16"/>
      <c r="I22" s="16"/>
      <c r="J22" s="19"/>
    </row>
  </sheetData>
  <mergeCells count="19">
    <mergeCell ref="A1:J1"/>
    <mergeCell ref="A2:J2"/>
    <mergeCell ref="B3:F3"/>
    <mergeCell ref="B4:C4"/>
    <mergeCell ref="E4:F4"/>
    <mergeCell ref="B5:C5"/>
    <mergeCell ref="D5:E5"/>
    <mergeCell ref="F5:G5"/>
    <mergeCell ref="B6:C6"/>
    <mergeCell ref="D6:E6"/>
    <mergeCell ref="F6:G6"/>
    <mergeCell ref="B7:E7"/>
    <mergeCell ref="F7:J7"/>
    <mergeCell ref="B8:E8"/>
    <mergeCell ref="F8:J8"/>
    <mergeCell ref="A22:J22"/>
    <mergeCell ref="A5:A6"/>
    <mergeCell ref="A7:A8"/>
    <mergeCell ref="A9:A21"/>
  </mergeCells>
  <pageMargins left="0.699305555555556" right="0.699305555555556" top="0.75" bottom="0.75" header="0.3" footer="0.3"/>
  <pageSetup paperSize="9" scale="70" orientation="portrait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J22"/>
  <sheetViews>
    <sheetView zoomScale="85" zoomScaleNormal="85" topLeftCell="A3" workbookViewId="0">
      <selection activeCell="B6" sqref="B6:C6"/>
    </sheetView>
  </sheetViews>
  <sheetFormatPr defaultColWidth="9" defaultRowHeight="14.4"/>
  <cols>
    <col min="1" max="10" width="12.6296296296296" customWidth="1"/>
  </cols>
  <sheetData>
    <row r="1" ht="20.4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34.15" customHeight="1" spans="1:10">
      <c r="A2" s="20" t="s">
        <v>1</v>
      </c>
      <c r="B2" s="20"/>
      <c r="C2" s="20"/>
      <c r="D2" s="20"/>
      <c r="E2" s="20"/>
      <c r="F2" s="20"/>
      <c r="G2" s="20"/>
      <c r="H2" s="20"/>
      <c r="I2" s="20"/>
      <c r="J2" s="20"/>
    </row>
    <row r="3" ht="26.1" customHeight="1" spans="1:10">
      <c r="A3" s="6" t="s">
        <v>2</v>
      </c>
      <c r="B3" s="21" t="s">
        <v>236</v>
      </c>
      <c r="C3" s="22"/>
      <c r="D3" s="22"/>
      <c r="E3" s="22"/>
      <c r="F3" s="23"/>
      <c r="G3" s="6" t="s">
        <v>4</v>
      </c>
      <c r="H3" s="6">
        <f>J6+SUM(I10:I21)</f>
        <v>100</v>
      </c>
      <c r="I3" s="6" t="s">
        <v>5</v>
      </c>
      <c r="J3" s="6" t="s">
        <v>6</v>
      </c>
    </row>
    <row r="4" ht="26.1" customHeight="1" spans="1:10">
      <c r="A4" s="6" t="s">
        <v>7</v>
      </c>
      <c r="B4" s="21" t="s">
        <v>8</v>
      </c>
      <c r="C4" s="23"/>
      <c r="D4" s="6" t="s">
        <v>9</v>
      </c>
      <c r="E4" s="24"/>
      <c r="F4" s="25"/>
      <c r="G4" s="6" t="s">
        <v>10</v>
      </c>
      <c r="H4" s="6" t="s">
        <v>11</v>
      </c>
      <c r="I4" s="6" t="s">
        <v>12</v>
      </c>
      <c r="J4" s="6">
        <v>41413260</v>
      </c>
    </row>
    <row r="5" ht="26.1" customHeight="1" spans="1:10">
      <c r="A5" s="26" t="s">
        <v>13</v>
      </c>
      <c r="B5" s="21" t="s">
        <v>14</v>
      </c>
      <c r="C5" s="23"/>
      <c r="D5" s="21" t="s">
        <v>15</v>
      </c>
      <c r="E5" s="23"/>
      <c r="F5" s="21" t="s">
        <v>16</v>
      </c>
      <c r="G5" s="23"/>
      <c r="H5" s="21" t="s">
        <v>17</v>
      </c>
      <c r="I5" s="21" t="s">
        <v>18</v>
      </c>
      <c r="J5" s="6" t="s">
        <v>19</v>
      </c>
    </row>
    <row r="6" ht="26.1" customHeight="1" spans="1:10">
      <c r="A6" s="27"/>
      <c r="B6" s="21">
        <v>50000</v>
      </c>
      <c r="C6" s="23"/>
      <c r="D6" s="21"/>
      <c r="E6" s="23"/>
      <c r="F6" s="21">
        <v>50000</v>
      </c>
      <c r="G6" s="23"/>
      <c r="H6" s="6">
        <v>100</v>
      </c>
      <c r="I6" s="34">
        <v>10</v>
      </c>
      <c r="J6" s="6">
        <f>ROUND(I6*H6/100,2)</f>
        <v>10</v>
      </c>
    </row>
    <row r="7" ht="26.1" customHeight="1" spans="1:10">
      <c r="A7" s="6" t="s">
        <v>20</v>
      </c>
      <c r="B7" s="6" t="s">
        <v>21</v>
      </c>
      <c r="C7" s="6"/>
      <c r="D7" s="6"/>
      <c r="E7" s="6"/>
      <c r="F7" s="6" t="s">
        <v>22</v>
      </c>
      <c r="G7" s="6"/>
      <c r="H7" s="6"/>
      <c r="I7" s="6"/>
      <c r="J7" s="6"/>
    </row>
    <row r="8" ht="75" customHeight="1" spans="1:10">
      <c r="A8" s="6"/>
      <c r="B8" s="15" t="s">
        <v>237</v>
      </c>
      <c r="C8" s="16"/>
      <c r="D8" s="16"/>
      <c r="E8" s="19"/>
      <c r="F8" s="15" t="s">
        <v>24</v>
      </c>
      <c r="G8" s="16"/>
      <c r="H8" s="16"/>
      <c r="I8" s="16"/>
      <c r="J8" s="19"/>
    </row>
    <row r="9" ht="31.5" customHeight="1" spans="1:10">
      <c r="A9" s="6" t="s">
        <v>25</v>
      </c>
      <c r="B9" s="6" t="s">
        <v>26</v>
      </c>
      <c r="C9" s="6" t="s">
        <v>27</v>
      </c>
      <c r="D9" s="6" t="s">
        <v>28</v>
      </c>
      <c r="E9" s="6" t="s">
        <v>29</v>
      </c>
      <c r="F9" s="6" t="s">
        <v>30</v>
      </c>
      <c r="G9" s="6" t="s">
        <v>31</v>
      </c>
      <c r="H9" s="6" t="s">
        <v>32</v>
      </c>
      <c r="I9" s="6" t="s">
        <v>33</v>
      </c>
      <c r="J9" s="6" t="s">
        <v>34</v>
      </c>
    </row>
    <row r="10" ht="49.9" customHeight="1" spans="1:10">
      <c r="A10" s="6"/>
      <c r="B10" s="6" t="s">
        <v>238</v>
      </c>
      <c r="C10" s="6" t="s">
        <v>82</v>
      </c>
      <c r="D10" s="31" t="s">
        <v>37</v>
      </c>
      <c r="E10" s="31" t="s">
        <v>239</v>
      </c>
      <c r="F10" s="31">
        <v>7</v>
      </c>
      <c r="G10" s="31">
        <v>100</v>
      </c>
      <c r="H10" s="31" t="s">
        <v>55</v>
      </c>
      <c r="I10" s="31">
        <f t="shared" ref="I10:I15" si="0">H10*G10/100</f>
        <v>30</v>
      </c>
      <c r="J10" s="6"/>
    </row>
    <row r="11" ht="52.15" customHeight="1" spans="1:10">
      <c r="A11" s="6"/>
      <c r="B11" s="6" t="s">
        <v>240</v>
      </c>
      <c r="C11" s="6" t="s">
        <v>36</v>
      </c>
      <c r="D11" s="31" t="s">
        <v>37</v>
      </c>
      <c r="E11" s="31" t="s">
        <v>68</v>
      </c>
      <c r="F11" s="31">
        <v>4</v>
      </c>
      <c r="G11" s="31">
        <v>100</v>
      </c>
      <c r="H11" s="31" t="s">
        <v>98</v>
      </c>
      <c r="I11" s="31">
        <f t="shared" si="0"/>
        <v>20</v>
      </c>
      <c r="J11" s="6"/>
    </row>
    <row r="12" ht="33" customHeight="1" spans="1:10">
      <c r="A12" s="6"/>
      <c r="B12" s="6" t="s">
        <v>92</v>
      </c>
      <c r="C12" s="6" t="s">
        <v>50</v>
      </c>
      <c r="D12" s="31" t="s">
        <v>37</v>
      </c>
      <c r="E12" s="31" t="s">
        <v>186</v>
      </c>
      <c r="F12" s="31">
        <v>20000</v>
      </c>
      <c r="G12" s="31">
        <v>100</v>
      </c>
      <c r="H12" s="31" t="s">
        <v>100</v>
      </c>
      <c r="I12" s="31">
        <f t="shared" si="0"/>
        <v>10</v>
      </c>
      <c r="J12" s="6"/>
    </row>
    <row r="13" ht="34.15" customHeight="1" spans="1:10">
      <c r="A13" s="6"/>
      <c r="B13" s="6" t="s">
        <v>88</v>
      </c>
      <c r="C13" s="6" t="s">
        <v>50</v>
      </c>
      <c r="D13" s="6" t="s">
        <v>37</v>
      </c>
      <c r="E13" s="6" t="s">
        <v>60</v>
      </c>
      <c r="F13" s="6">
        <v>30000</v>
      </c>
      <c r="G13" s="6">
        <v>100</v>
      </c>
      <c r="H13" s="6" t="s">
        <v>100</v>
      </c>
      <c r="I13" s="31">
        <f t="shared" si="0"/>
        <v>10</v>
      </c>
      <c r="J13" s="6"/>
    </row>
    <row r="14" ht="55.9" customHeight="1" spans="1:10">
      <c r="A14" s="6"/>
      <c r="B14" s="6" t="s">
        <v>241</v>
      </c>
      <c r="C14" s="6"/>
      <c r="D14" s="6" t="s">
        <v>40</v>
      </c>
      <c r="E14" s="6" t="s">
        <v>45</v>
      </c>
      <c r="F14" s="6" t="s">
        <v>45</v>
      </c>
      <c r="G14" s="6">
        <v>100</v>
      </c>
      <c r="H14" s="6" t="s">
        <v>100</v>
      </c>
      <c r="I14" s="31">
        <f t="shared" si="0"/>
        <v>10</v>
      </c>
      <c r="J14" s="6"/>
    </row>
    <row r="15" ht="52.9" customHeight="1" spans="1:10">
      <c r="A15" s="6"/>
      <c r="B15" s="6" t="s">
        <v>241</v>
      </c>
      <c r="C15" s="6"/>
      <c r="D15" s="31" t="s">
        <v>40</v>
      </c>
      <c r="E15" s="31" t="s">
        <v>45</v>
      </c>
      <c r="F15" s="31" t="s">
        <v>45</v>
      </c>
      <c r="G15" s="31">
        <v>100</v>
      </c>
      <c r="H15" s="31" t="s">
        <v>100</v>
      </c>
      <c r="I15" s="31">
        <f t="shared" si="0"/>
        <v>10</v>
      </c>
      <c r="J15" s="6"/>
    </row>
    <row r="16" ht="26.1" customHeight="1" spans="1:10">
      <c r="A16" s="6"/>
      <c r="B16" s="6"/>
      <c r="C16" s="6"/>
      <c r="D16" s="31"/>
      <c r="E16" s="31"/>
      <c r="F16" s="31"/>
      <c r="G16" s="31"/>
      <c r="H16" s="31"/>
      <c r="I16" s="31"/>
      <c r="J16" s="6"/>
    </row>
    <row r="17" ht="26.1" customHeight="1" spans="1:10">
      <c r="A17" s="6"/>
      <c r="B17" s="6"/>
      <c r="C17" s="6"/>
      <c r="D17" s="32"/>
      <c r="E17" s="32"/>
      <c r="F17" s="33"/>
      <c r="G17" s="6"/>
      <c r="H17" s="6"/>
      <c r="I17" s="6"/>
      <c r="J17" s="6"/>
    </row>
    <row r="18" ht="26.1" customHeight="1" spans="1:10">
      <c r="A18" s="6"/>
      <c r="B18" s="6"/>
      <c r="C18" s="6"/>
      <c r="D18" s="32"/>
      <c r="E18" s="32"/>
      <c r="F18" s="6"/>
      <c r="G18" s="6"/>
      <c r="H18" s="6"/>
      <c r="I18" s="6"/>
      <c r="J18" s="6"/>
    </row>
    <row r="19" ht="26.1" customHeight="1" spans="1:10">
      <c r="A19" s="6"/>
      <c r="B19" s="6"/>
      <c r="C19" s="6"/>
      <c r="D19" s="32"/>
      <c r="E19" s="32"/>
      <c r="F19" s="6"/>
      <c r="G19" s="6"/>
      <c r="H19" s="6"/>
      <c r="I19" s="6"/>
      <c r="J19" s="6"/>
    </row>
    <row r="20" ht="26.1" customHeight="1" spans="1:10">
      <c r="A20" s="6"/>
      <c r="B20" s="6"/>
      <c r="C20" s="6"/>
      <c r="D20" s="32"/>
      <c r="E20" s="32"/>
      <c r="F20" s="6"/>
      <c r="G20" s="6"/>
      <c r="H20" s="6"/>
      <c r="I20" s="6"/>
      <c r="J20" s="6"/>
    </row>
    <row r="21" ht="26.1" customHeight="1" spans="1:10">
      <c r="A21" s="6"/>
      <c r="B21" s="6"/>
      <c r="C21" s="6"/>
      <c r="D21" s="32"/>
      <c r="E21" s="32"/>
      <c r="F21" s="6"/>
      <c r="G21" s="6"/>
      <c r="H21" s="6"/>
      <c r="I21" s="6"/>
      <c r="J21" s="6"/>
    </row>
    <row r="22" ht="26.1" customHeight="1" spans="1:10">
      <c r="A22" s="15" t="s">
        <v>46</v>
      </c>
      <c r="B22" s="16"/>
      <c r="C22" s="16"/>
      <c r="D22" s="16"/>
      <c r="E22" s="16"/>
      <c r="F22" s="16"/>
      <c r="G22" s="16"/>
      <c r="H22" s="16"/>
      <c r="I22" s="16"/>
      <c r="J22" s="19"/>
    </row>
  </sheetData>
  <mergeCells count="19">
    <mergeCell ref="A1:J1"/>
    <mergeCell ref="A2:J2"/>
    <mergeCell ref="B3:F3"/>
    <mergeCell ref="B4:C4"/>
    <mergeCell ref="E4:F4"/>
    <mergeCell ref="B5:C5"/>
    <mergeCell ref="D5:E5"/>
    <mergeCell ref="F5:G5"/>
    <mergeCell ref="B6:C6"/>
    <mergeCell ref="D6:E6"/>
    <mergeCell ref="F6:G6"/>
    <mergeCell ref="B7:E7"/>
    <mergeCell ref="F7:J7"/>
    <mergeCell ref="B8:E8"/>
    <mergeCell ref="F8:J8"/>
    <mergeCell ref="A22:J22"/>
    <mergeCell ref="A5:A6"/>
    <mergeCell ref="A7:A8"/>
    <mergeCell ref="A9:A21"/>
  </mergeCells>
  <pageMargins left="0.699305555555556" right="0.699305555555556" top="0.75" bottom="0.75" header="0.3" footer="0.3"/>
  <pageSetup paperSize="9" scale="70" orientation="portrait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J22"/>
  <sheetViews>
    <sheetView zoomScale="85" zoomScaleNormal="85" workbookViewId="0">
      <selection activeCell="F12" sqref="F12"/>
    </sheetView>
  </sheetViews>
  <sheetFormatPr defaultColWidth="9" defaultRowHeight="14.4"/>
  <cols>
    <col min="1" max="10" width="12.6296296296296" customWidth="1"/>
  </cols>
  <sheetData>
    <row r="1" ht="20.4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34.15" customHeight="1" spans="1:10">
      <c r="A2" s="20" t="s">
        <v>1</v>
      </c>
      <c r="B2" s="20"/>
      <c r="C2" s="20"/>
      <c r="D2" s="20"/>
      <c r="E2" s="20"/>
      <c r="F2" s="20"/>
      <c r="G2" s="20"/>
      <c r="H2" s="20"/>
      <c r="I2" s="20"/>
      <c r="J2" s="20"/>
    </row>
    <row r="3" ht="26.1" customHeight="1" spans="1:10">
      <c r="A3" s="6" t="s">
        <v>2</v>
      </c>
      <c r="B3" s="21" t="s">
        <v>242</v>
      </c>
      <c r="C3" s="22"/>
      <c r="D3" s="22"/>
      <c r="E3" s="22"/>
      <c r="F3" s="23"/>
      <c r="G3" s="6" t="s">
        <v>4</v>
      </c>
      <c r="H3" s="6">
        <f>J6+SUM(I10:I21)</f>
        <v>100</v>
      </c>
      <c r="I3" s="6" t="s">
        <v>5</v>
      </c>
      <c r="J3" s="6" t="s">
        <v>6</v>
      </c>
    </row>
    <row r="4" ht="26.1" customHeight="1" spans="1:10">
      <c r="A4" s="6" t="s">
        <v>7</v>
      </c>
      <c r="B4" s="21" t="s">
        <v>8</v>
      </c>
      <c r="C4" s="23"/>
      <c r="D4" s="6" t="s">
        <v>9</v>
      </c>
      <c r="E4" s="24"/>
      <c r="F4" s="25"/>
      <c r="G4" s="6" t="s">
        <v>10</v>
      </c>
      <c r="H4" s="6" t="s">
        <v>11</v>
      </c>
      <c r="I4" s="6" t="s">
        <v>12</v>
      </c>
      <c r="J4" s="6">
        <v>41413260</v>
      </c>
    </row>
    <row r="5" ht="26.1" customHeight="1" spans="1:10">
      <c r="A5" s="26" t="s">
        <v>13</v>
      </c>
      <c r="B5" s="21" t="s">
        <v>14</v>
      </c>
      <c r="C5" s="23"/>
      <c r="D5" s="21" t="s">
        <v>15</v>
      </c>
      <c r="E5" s="23"/>
      <c r="F5" s="21" t="s">
        <v>16</v>
      </c>
      <c r="G5" s="23"/>
      <c r="H5" s="21" t="s">
        <v>17</v>
      </c>
      <c r="I5" s="21" t="s">
        <v>18</v>
      </c>
      <c r="J5" s="6" t="s">
        <v>19</v>
      </c>
    </row>
    <row r="6" ht="26.1" customHeight="1" spans="1:10">
      <c r="A6" s="27"/>
      <c r="B6" s="21">
        <v>0</v>
      </c>
      <c r="C6" s="23"/>
      <c r="D6" s="21">
        <v>375500</v>
      </c>
      <c r="E6" s="23"/>
      <c r="F6" s="21">
        <v>375500</v>
      </c>
      <c r="G6" s="23"/>
      <c r="H6" s="6">
        <v>100</v>
      </c>
      <c r="I6" s="34">
        <v>10</v>
      </c>
      <c r="J6" s="6">
        <f>ROUND(I6*H6/100,2)</f>
        <v>10</v>
      </c>
    </row>
    <row r="7" ht="26.1" customHeight="1" spans="1:10">
      <c r="A7" s="6" t="s">
        <v>20</v>
      </c>
      <c r="B7" s="6" t="s">
        <v>21</v>
      </c>
      <c r="C7" s="6"/>
      <c r="D7" s="6"/>
      <c r="E7" s="6"/>
      <c r="F7" s="6" t="s">
        <v>22</v>
      </c>
      <c r="G7" s="6"/>
      <c r="H7" s="6"/>
      <c r="I7" s="6"/>
      <c r="J7" s="6"/>
    </row>
    <row r="8" ht="75" customHeight="1" spans="1:10">
      <c r="A8" s="6"/>
      <c r="B8" s="15" t="s">
        <v>243</v>
      </c>
      <c r="C8" s="16"/>
      <c r="D8" s="16"/>
      <c r="E8" s="19"/>
      <c r="F8" s="15" t="s">
        <v>24</v>
      </c>
      <c r="G8" s="16"/>
      <c r="H8" s="16"/>
      <c r="I8" s="16"/>
      <c r="J8" s="19"/>
    </row>
    <row r="9" ht="31.5" customHeight="1" spans="1:10">
      <c r="A9" s="6" t="s">
        <v>25</v>
      </c>
      <c r="B9" s="6" t="s">
        <v>26</v>
      </c>
      <c r="C9" s="6" t="s">
        <v>27</v>
      </c>
      <c r="D9" s="6" t="s">
        <v>28</v>
      </c>
      <c r="E9" s="6" t="s">
        <v>29</v>
      </c>
      <c r="F9" s="6" t="s">
        <v>30</v>
      </c>
      <c r="G9" s="6" t="s">
        <v>31</v>
      </c>
      <c r="H9" s="6" t="s">
        <v>32</v>
      </c>
      <c r="I9" s="6" t="s">
        <v>33</v>
      </c>
      <c r="J9" s="6" t="s">
        <v>34</v>
      </c>
    </row>
    <row r="10" ht="49.9" customHeight="1" spans="1:10">
      <c r="A10" s="6"/>
      <c r="B10" s="29" t="s">
        <v>244</v>
      </c>
      <c r="C10" s="29" t="s">
        <v>245</v>
      </c>
      <c r="D10" s="29" t="s">
        <v>51</v>
      </c>
      <c r="E10" s="29">
        <v>2</v>
      </c>
      <c r="F10" s="29">
        <v>2</v>
      </c>
      <c r="G10" s="30">
        <v>100</v>
      </c>
      <c r="H10" s="29">
        <v>30</v>
      </c>
      <c r="I10" s="29">
        <v>30</v>
      </c>
      <c r="J10" s="29"/>
    </row>
    <row r="11" ht="33.6" customHeight="1" spans="1:10">
      <c r="A11" s="6"/>
      <c r="B11" s="29" t="s">
        <v>246</v>
      </c>
      <c r="C11" s="29" t="s">
        <v>222</v>
      </c>
      <c r="D11" s="29" t="s">
        <v>51</v>
      </c>
      <c r="E11" s="29">
        <v>180000</v>
      </c>
      <c r="F11" s="29">
        <v>179800</v>
      </c>
      <c r="G11" s="30">
        <v>100</v>
      </c>
      <c r="H11" s="29">
        <v>30</v>
      </c>
      <c r="I11" s="29">
        <v>30</v>
      </c>
      <c r="J11" s="29"/>
    </row>
    <row r="12" ht="33" customHeight="1" spans="1:10">
      <c r="A12" s="6"/>
      <c r="B12" s="29" t="s">
        <v>247</v>
      </c>
      <c r="C12" s="29"/>
      <c r="D12" s="29" t="s">
        <v>40</v>
      </c>
      <c r="E12" s="29" t="s">
        <v>248</v>
      </c>
      <c r="F12" s="29" t="s">
        <v>248</v>
      </c>
      <c r="G12" s="30">
        <v>100</v>
      </c>
      <c r="H12" s="29">
        <v>20</v>
      </c>
      <c r="I12" s="29">
        <v>20</v>
      </c>
      <c r="J12" s="29"/>
    </row>
    <row r="13" ht="34.15" customHeight="1" spans="1:10">
      <c r="A13" s="6"/>
      <c r="B13" s="29" t="s">
        <v>249</v>
      </c>
      <c r="C13" s="29"/>
      <c r="D13" s="29" t="s">
        <v>40</v>
      </c>
      <c r="E13" s="29" t="s">
        <v>250</v>
      </c>
      <c r="F13" s="29" t="s">
        <v>250</v>
      </c>
      <c r="G13" s="30">
        <v>100</v>
      </c>
      <c r="H13" s="29">
        <v>10</v>
      </c>
      <c r="I13" s="29">
        <v>10</v>
      </c>
      <c r="J13" s="30"/>
    </row>
    <row r="14" ht="55.9" customHeight="1" spans="1:10">
      <c r="A14" s="6"/>
      <c r="B14" s="6"/>
      <c r="C14" s="6"/>
      <c r="D14" s="6"/>
      <c r="E14" s="6"/>
      <c r="F14" s="6"/>
      <c r="G14" s="6"/>
      <c r="H14" s="6"/>
      <c r="I14" s="31"/>
      <c r="J14" s="6"/>
    </row>
    <row r="15" ht="52.9" customHeight="1" spans="1:10">
      <c r="A15" s="6"/>
      <c r="B15" s="6"/>
      <c r="C15" s="6"/>
      <c r="D15" s="31"/>
      <c r="E15" s="31"/>
      <c r="F15" s="31"/>
      <c r="G15" s="31"/>
      <c r="H15" s="31"/>
      <c r="I15" s="31"/>
      <c r="J15" s="6"/>
    </row>
    <row r="16" ht="26.1" customHeight="1" spans="1:10">
      <c r="A16" s="6"/>
      <c r="B16" s="6"/>
      <c r="C16" s="6"/>
      <c r="D16" s="31"/>
      <c r="E16" s="31"/>
      <c r="F16" s="31"/>
      <c r="G16" s="31"/>
      <c r="H16" s="31"/>
      <c r="I16" s="31"/>
      <c r="J16" s="6"/>
    </row>
    <row r="17" ht="26.1" customHeight="1" spans="1:10">
      <c r="A17" s="6"/>
      <c r="B17" s="6"/>
      <c r="C17" s="6"/>
      <c r="D17" s="32"/>
      <c r="E17" s="32"/>
      <c r="F17" s="33"/>
      <c r="G17" s="6"/>
      <c r="H17" s="6"/>
      <c r="I17" s="6"/>
      <c r="J17" s="6"/>
    </row>
    <row r="18" ht="26.1" customHeight="1" spans="1:10">
      <c r="A18" s="6"/>
      <c r="B18" s="6"/>
      <c r="C18" s="6"/>
      <c r="D18" s="32"/>
      <c r="E18" s="32"/>
      <c r="F18" s="6"/>
      <c r="G18" s="6"/>
      <c r="H18" s="6"/>
      <c r="I18" s="6"/>
      <c r="J18" s="6"/>
    </row>
    <row r="19" ht="26.1" customHeight="1" spans="1:10">
      <c r="A19" s="6"/>
      <c r="B19" s="6"/>
      <c r="C19" s="6"/>
      <c r="D19" s="32"/>
      <c r="E19" s="32"/>
      <c r="F19" s="6"/>
      <c r="G19" s="6"/>
      <c r="H19" s="6"/>
      <c r="I19" s="6"/>
      <c r="J19" s="6"/>
    </row>
    <row r="20" ht="26.1" customHeight="1" spans="1:10">
      <c r="A20" s="6"/>
      <c r="B20" s="6"/>
      <c r="C20" s="6"/>
      <c r="D20" s="32"/>
      <c r="E20" s="32"/>
      <c r="F20" s="6"/>
      <c r="G20" s="6"/>
      <c r="H20" s="6"/>
      <c r="I20" s="6"/>
      <c r="J20" s="6"/>
    </row>
    <row r="21" ht="26.1" customHeight="1" spans="1:10">
      <c r="A21" s="6"/>
      <c r="B21" s="6"/>
      <c r="C21" s="6"/>
      <c r="D21" s="32"/>
      <c r="E21" s="32"/>
      <c r="F21" s="6"/>
      <c r="G21" s="6"/>
      <c r="H21" s="6"/>
      <c r="I21" s="6"/>
      <c r="J21" s="6"/>
    </row>
    <row r="22" ht="26.1" customHeight="1" spans="1:10">
      <c r="A22" s="15" t="s">
        <v>46</v>
      </c>
      <c r="B22" s="16"/>
      <c r="C22" s="16"/>
      <c r="D22" s="16"/>
      <c r="E22" s="16"/>
      <c r="F22" s="16"/>
      <c r="G22" s="16"/>
      <c r="H22" s="16"/>
      <c r="I22" s="16"/>
      <c r="J22" s="19"/>
    </row>
  </sheetData>
  <mergeCells count="19">
    <mergeCell ref="A1:J1"/>
    <mergeCell ref="A2:J2"/>
    <mergeCell ref="B3:F3"/>
    <mergeCell ref="B4:C4"/>
    <mergeCell ref="E4:F4"/>
    <mergeCell ref="B5:C5"/>
    <mergeCell ref="D5:E5"/>
    <mergeCell ref="F5:G5"/>
    <mergeCell ref="B6:C6"/>
    <mergeCell ref="D6:E6"/>
    <mergeCell ref="F6:G6"/>
    <mergeCell ref="B7:E7"/>
    <mergeCell ref="F7:J7"/>
    <mergeCell ref="B8:E8"/>
    <mergeCell ref="F8:J8"/>
    <mergeCell ref="A22:J22"/>
    <mergeCell ref="A5:A6"/>
    <mergeCell ref="A7:A8"/>
    <mergeCell ref="A9:A21"/>
  </mergeCells>
  <pageMargins left="0.699305555555556" right="0.699305555555556" top="0.75" bottom="0.75" header="0.3" footer="0.3"/>
  <pageSetup paperSize="9" scale="70" orientation="portrait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J22"/>
  <sheetViews>
    <sheetView zoomScale="85" zoomScaleNormal="85" workbookViewId="0">
      <selection activeCell="E13" sqref="E13"/>
    </sheetView>
  </sheetViews>
  <sheetFormatPr defaultColWidth="9" defaultRowHeight="14.4"/>
  <cols>
    <col min="1" max="10" width="12.6296296296296" customWidth="1"/>
  </cols>
  <sheetData>
    <row r="1" ht="20.4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34.15" customHeight="1" spans="1:10">
      <c r="A2" s="20" t="s">
        <v>1</v>
      </c>
      <c r="B2" s="20"/>
      <c r="C2" s="20"/>
      <c r="D2" s="20"/>
      <c r="E2" s="20"/>
      <c r="F2" s="20"/>
      <c r="G2" s="20"/>
      <c r="H2" s="20"/>
      <c r="I2" s="20"/>
      <c r="J2" s="20"/>
    </row>
    <row r="3" ht="26.1" customHeight="1" spans="1:10">
      <c r="A3" s="6" t="s">
        <v>2</v>
      </c>
      <c r="B3" s="21" t="s">
        <v>251</v>
      </c>
      <c r="C3" s="22"/>
      <c r="D3" s="22"/>
      <c r="E3" s="22"/>
      <c r="F3" s="23"/>
      <c r="G3" s="6" t="s">
        <v>4</v>
      </c>
      <c r="H3" s="6">
        <f>J6+SUM(I10:I21)</f>
        <v>100</v>
      </c>
      <c r="I3" s="6" t="s">
        <v>5</v>
      </c>
      <c r="J3" s="6" t="s">
        <v>6</v>
      </c>
    </row>
    <row r="4" ht="26.1" customHeight="1" spans="1:10">
      <c r="A4" s="6" t="s">
        <v>7</v>
      </c>
      <c r="B4" s="21" t="s">
        <v>8</v>
      </c>
      <c r="C4" s="23"/>
      <c r="D4" s="6" t="s">
        <v>9</v>
      </c>
      <c r="E4" s="24"/>
      <c r="F4" s="25"/>
      <c r="G4" s="6" t="s">
        <v>10</v>
      </c>
      <c r="H4" s="6" t="s">
        <v>11</v>
      </c>
      <c r="I4" s="6" t="s">
        <v>12</v>
      </c>
      <c r="J4" s="6">
        <v>41413260</v>
      </c>
    </row>
    <row r="5" ht="26.1" customHeight="1" spans="1:10">
      <c r="A5" s="26" t="s">
        <v>13</v>
      </c>
      <c r="B5" s="21" t="s">
        <v>14</v>
      </c>
      <c r="C5" s="23"/>
      <c r="D5" s="21" t="s">
        <v>15</v>
      </c>
      <c r="E5" s="23"/>
      <c r="F5" s="21" t="s">
        <v>16</v>
      </c>
      <c r="G5" s="23"/>
      <c r="H5" s="21" t="s">
        <v>17</v>
      </c>
      <c r="I5" s="21" t="s">
        <v>18</v>
      </c>
      <c r="J5" s="6" t="s">
        <v>19</v>
      </c>
    </row>
    <row r="6" ht="26.1" customHeight="1" spans="1:10">
      <c r="A6" s="27"/>
      <c r="B6" s="21">
        <v>0</v>
      </c>
      <c r="C6" s="23"/>
      <c r="D6" s="21">
        <v>450000</v>
      </c>
      <c r="E6" s="23"/>
      <c r="F6" s="21">
        <v>450000</v>
      </c>
      <c r="G6" s="23"/>
      <c r="H6" s="6">
        <v>100</v>
      </c>
      <c r="I6" s="34">
        <v>10</v>
      </c>
      <c r="J6" s="6">
        <f>ROUND(I6*H6/100,2)</f>
        <v>10</v>
      </c>
    </row>
    <row r="7" ht="26.1" customHeight="1" spans="1:10">
      <c r="A7" s="6" t="s">
        <v>20</v>
      </c>
      <c r="B7" s="6" t="s">
        <v>21</v>
      </c>
      <c r="C7" s="6"/>
      <c r="D7" s="6"/>
      <c r="E7" s="6"/>
      <c r="F7" s="6" t="s">
        <v>22</v>
      </c>
      <c r="G7" s="6"/>
      <c r="H7" s="6"/>
      <c r="I7" s="6"/>
      <c r="J7" s="6"/>
    </row>
    <row r="8" ht="75" customHeight="1" spans="1:10">
      <c r="A8" s="6"/>
      <c r="B8" s="15" t="s">
        <v>252</v>
      </c>
      <c r="C8" s="16"/>
      <c r="D8" s="16"/>
      <c r="E8" s="19"/>
      <c r="F8" s="15" t="s">
        <v>24</v>
      </c>
      <c r="G8" s="16"/>
      <c r="H8" s="16"/>
      <c r="I8" s="16"/>
      <c r="J8" s="19"/>
    </row>
    <row r="9" ht="31.5" customHeight="1" spans="1:10">
      <c r="A9" s="6" t="s">
        <v>25</v>
      </c>
      <c r="B9" s="6" t="s">
        <v>26</v>
      </c>
      <c r="C9" s="6" t="s">
        <v>27</v>
      </c>
      <c r="D9" s="6" t="s">
        <v>28</v>
      </c>
      <c r="E9" s="6" t="s">
        <v>29</v>
      </c>
      <c r="F9" s="6" t="s">
        <v>30</v>
      </c>
      <c r="G9" s="6" t="s">
        <v>31</v>
      </c>
      <c r="H9" s="6" t="s">
        <v>32</v>
      </c>
      <c r="I9" s="6" t="s">
        <v>33</v>
      </c>
      <c r="J9" s="6" t="s">
        <v>34</v>
      </c>
    </row>
    <row r="10" ht="49.9" customHeight="1" spans="1:10">
      <c r="A10" s="6"/>
      <c r="B10" s="29" t="s">
        <v>253</v>
      </c>
      <c r="C10" s="29" t="s">
        <v>254</v>
      </c>
      <c r="D10" s="29" t="s">
        <v>51</v>
      </c>
      <c r="E10" s="29">
        <v>15</v>
      </c>
      <c r="F10" s="29">
        <v>15</v>
      </c>
      <c r="G10" s="30">
        <v>100</v>
      </c>
      <c r="H10" s="29">
        <v>30</v>
      </c>
      <c r="I10" s="29">
        <v>30</v>
      </c>
      <c r="J10" s="29"/>
    </row>
    <row r="11" ht="33.6" customHeight="1" spans="1:10">
      <c r="A11" s="6"/>
      <c r="B11" s="29" t="s">
        <v>255</v>
      </c>
      <c r="C11" s="29" t="s">
        <v>222</v>
      </c>
      <c r="D11" s="29" t="s">
        <v>51</v>
      </c>
      <c r="E11" s="29">
        <v>30000</v>
      </c>
      <c r="F11" s="29">
        <v>30000</v>
      </c>
      <c r="G11" s="30">
        <v>100</v>
      </c>
      <c r="H11" s="29">
        <v>30</v>
      </c>
      <c r="I11" s="29">
        <v>30</v>
      </c>
      <c r="J11" s="29"/>
    </row>
    <row r="12" ht="33" customHeight="1" spans="1:10">
      <c r="A12" s="6"/>
      <c r="B12" s="29" t="s">
        <v>256</v>
      </c>
      <c r="C12" s="29"/>
      <c r="D12" s="29" t="s">
        <v>40</v>
      </c>
      <c r="E12" s="29" t="s">
        <v>250</v>
      </c>
      <c r="F12" s="29" t="s">
        <v>250</v>
      </c>
      <c r="G12" s="30">
        <v>100</v>
      </c>
      <c r="H12" s="29">
        <v>15</v>
      </c>
      <c r="I12" s="29">
        <v>15</v>
      </c>
      <c r="J12" s="29"/>
    </row>
    <row r="13" ht="34.15" customHeight="1" spans="1:10">
      <c r="A13" s="6"/>
      <c r="B13" s="29" t="s">
        <v>257</v>
      </c>
      <c r="C13" s="29"/>
      <c r="D13" s="29" t="s">
        <v>40</v>
      </c>
      <c r="E13" s="29" t="s">
        <v>45</v>
      </c>
      <c r="F13" s="29" t="s">
        <v>45</v>
      </c>
      <c r="G13" s="30">
        <v>100</v>
      </c>
      <c r="H13" s="29">
        <v>15</v>
      </c>
      <c r="I13" s="29">
        <v>15</v>
      </c>
      <c r="J13" s="29"/>
    </row>
    <row r="14" ht="55.9" customHeight="1" spans="1:10">
      <c r="A14" s="6"/>
      <c r="B14" s="6"/>
      <c r="C14" s="6"/>
      <c r="D14" s="6"/>
      <c r="E14" s="6"/>
      <c r="F14" s="6"/>
      <c r="G14" s="6"/>
      <c r="H14" s="6"/>
      <c r="I14" s="31"/>
      <c r="J14" s="6"/>
    </row>
    <row r="15" ht="52.9" customHeight="1" spans="1:10">
      <c r="A15" s="6"/>
      <c r="B15" s="6"/>
      <c r="C15" s="6"/>
      <c r="D15" s="31"/>
      <c r="E15" s="31"/>
      <c r="F15" s="31"/>
      <c r="G15" s="31"/>
      <c r="H15" s="31"/>
      <c r="I15" s="31"/>
      <c r="J15" s="6"/>
    </row>
    <row r="16" ht="26.1" customHeight="1" spans="1:10">
      <c r="A16" s="6"/>
      <c r="B16" s="6"/>
      <c r="C16" s="6"/>
      <c r="D16" s="31"/>
      <c r="E16" s="31"/>
      <c r="F16" s="31"/>
      <c r="G16" s="31"/>
      <c r="H16" s="31"/>
      <c r="I16" s="31"/>
      <c r="J16" s="6"/>
    </row>
    <row r="17" ht="26.1" customHeight="1" spans="1:10">
      <c r="A17" s="6"/>
      <c r="B17" s="6"/>
      <c r="C17" s="6"/>
      <c r="D17" s="32"/>
      <c r="E17" s="32"/>
      <c r="F17" s="33"/>
      <c r="G17" s="6"/>
      <c r="H17" s="6"/>
      <c r="I17" s="6"/>
      <c r="J17" s="6"/>
    </row>
    <row r="18" ht="26.1" customHeight="1" spans="1:10">
      <c r="A18" s="6"/>
      <c r="B18" s="6"/>
      <c r="C18" s="6"/>
      <c r="D18" s="32"/>
      <c r="E18" s="32"/>
      <c r="F18" s="6"/>
      <c r="G18" s="6"/>
      <c r="H18" s="6"/>
      <c r="I18" s="6"/>
      <c r="J18" s="6"/>
    </row>
    <row r="19" ht="26.1" customHeight="1" spans="1:10">
      <c r="A19" s="6"/>
      <c r="B19" s="6"/>
      <c r="C19" s="6"/>
      <c r="D19" s="32"/>
      <c r="E19" s="32"/>
      <c r="F19" s="6"/>
      <c r="G19" s="6"/>
      <c r="H19" s="6"/>
      <c r="I19" s="6"/>
      <c r="J19" s="6"/>
    </row>
    <row r="20" ht="26.1" customHeight="1" spans="1:10">
      <c r="A20" s="6"/>
      <c r="B20" s="6"/>
      <c r="C20" s="6"/>
      <c r="D20" s="32"/>
      <c r="E20" s="32"/>
      <c r="F20" s="6"/>
      <c r="G20" s="6"/>
      <c r="H20" s="6"/>
      <c r="I20" s="6"/>
      <c r="J20" s="6"/>
    </row>
    <row r="21" ht="26.1" customHeight="1" spans="1:10">
      <c r="A21" s="6"/>
      <c r="B21" s="6"/>
      <c r="C21" s="6"/>
      <c r="D21" s="32"/>
      <c r="E21" s="32"/>
      <c r="F21" s="6"/>
      <c r="G21" s="6"/>
      <c r="H21" s="6"/>
      <c r="I21" s="6"/>
      <c r="J21" s="6"/>
    </row>
    <row r="22" ht="26.1" customHeight="1" spans="1:10">
      <c r="A22" s="15" t="s">
        <v>46</v>
      </c>
      <c r="B22" s="16"/>
      <c r="C22" s="16"/>
      <c r="D22" s="16"/>
      <c r="E22" s="16"/>
      <c r="F22" s="16"/>
      <c r="G22" s="16"/>
      <c r="H22" s="16"/>
      <c r="I22" s="16"/>
      <c r="J22" s="19"/>
    </row>
  </sheetData>
  <mergeCells count="19">
    <mergeCell ref="A1:J1"/>
    <mergeCell ref="A2:J2"/>
    <mergeCell ref="B3:F3"/>
    <mergeCell ref="B4:C4"/>
    <mergeCell ref="E4:F4"/>
    <mergeCell ref="B5:C5"/>
    <mergeCell ref="D5:E5"/>
    <mergeCell ref="F5:G5"/>
    <mergeCell ref="B6:C6"/>
    <mergeCell ref="D6:E6"/>
    <mergeCell ref="F6:G6"/>
    <mergeCell ref="B7:E7"/>
    <mergeCell ref="F7:J7"/>
    <mergeCell ref="B8:E8"/>
    <mergeCell ref="F8:J8"/>
    <mergeCell ref="A22:J22"/>
    <mergeCell ref="A5:A6"/>
    <mergeCell ref="A7:A8"/>
    <mergeCell ref="A9:A21"/>
  </mergeCells>
  <pageMargins left="0.699305555555556" right="0.699305555555556" top="0.75" bottom="0.75" header="0.3" footer="0.3"/>
  <pageSetup paperSize="9" scale="70" orientation="portrait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J22"/>
  <sheetViews>
    <sheetView zoomScale="85" zoomScaleNormal="85" workbookViewId="0">
      <selection activeCell="M14" sqref="M14"/>
    </sheetView>
  </sheetViews>
  <sheetFormatPr defaultColWidth="9" defaultRowHeight="14.4"/>
  <cols>
    <col min="1" max="10" width="12.6296296296296" customWidth="1"/>
  </cols>
  <sheetData>
    <row r="1" ht="20.4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34.15" customHeight="1" spans="1:10">
      <c r="A2" s="20" t="s">
        <v>1</v>
      </c>
      <c r="B2" s="20"/>
      <c r="C2" s="20"/>
      <c r="D2" s="20"/>
      <c r="E2" s="20"/>
      <c r="F2" s="20"/>
      <c r="G2" s="20"/>
      <c r="H2" s="20"/>
      <c r="I2" s="20"/>
      <c r="J2" s="20"/>
    </row>
    <row r="3" ht="26.1" customHeight="1" spans="1:10">
      <c r="A3" s="6" t="s">
        <v>2</v>
      </c>
      <c r="B3" s="21" t="s">
        <v>258</v>
      </c>
      <c r="C3" s="22"/>
      <c r="D3" s="22"/>
      <c r="E3" s="22"/>
      <c r="F3" s="23"/>
      <c r="G3" s="6" t="s">
        <v>4</v>
      </c>
      <c r="H3" s="6">
        <f>J6+SUM(I10:I21)</f>
        <v>100</v>
      </c>
      <c r="I3" s="6" t="s">
        <v>5</v>
      </c>
      <c r="J3" s="6" t="s">
        <v>6</v>
      </c>
    </row>
    <row r="4" ht="26.1" customHeight="1" spans="1:10">
      <c r="A4" s="6" t="s">
        <v>7</v>
      </c>
      <c r="B4" s="21" t="s">
        <v>8</v>
      </c>
      <c r="C4" s="23"/>
      <c r="D4" s="6" t="s">
        <v>9</v>
      </c>
      <c r="E4" s="24"/>
      <c r="F4" s="25"/>
      <c r="G4" s="6" t="s">
        <v>10</v>
      </c>
      <c r="H4" s="6" t="s">
        <v>11</v>
      </c>
      <c r="I4" s="6" t="s">
        <v>12</v>
      </c>
      <c r="J4" s="6">
        <v>41413260</v>
      </c>
    </row>
    <row r="5" ht="26.1" customHeight="1" spans="1:10">
      <c r="A5" s="26" t="s">
        <v>13</v>
      </c>
      <c r="B5" s="21" t="s">
        <v>14</v>
      </c>
      <c r="C5" s="23"/>
      <c r="D5" s="21" t="s">
        <v>15</v>
      </c>
      <c r="E5" s="23"/>
      <c r="F5" s="21" t="s">
        <v>16</v>
      </c>
      <c r="G5" s="23"/>
      <c r="H5" s="21" t="s">
        <v>17</v>
      </c>
      <c r="I5" s="21" t="s">
        <v>18</v>
      </c>
      <c r="J5" s="6" t="s">
        <v>19</v>
      </c>
    </row>
    <row r="6" ht="26.1" customHeight="1" spans="1:10">
      <c r="A6" s="27"/>
      <c r="B6" s="21">
        <v>0</v>
      </c>
      <c r="C6" s="23"/>
      <c r="D6" s="21">
        <v>110000</v>
      </c>
      <c r="E6" s="23"/>
      <c r="F6" s="21">
        <v>110000</v>
      </c>
      <c r="G6" s="23"/>
      <c r="H6" s="6">
        <v>100</v>
      </c>
      <c r="I6" s="34">
        <v>10</v>
      </c>
      <c r="J6" s="6">
        <f>ROUND(I6*H6/100,2)</f>
        <v>10</v>
      </c>
    </row>
    <row r="7" ht="26.1" customHeight="1" spans="1:10">
      <c r="A7" s="6" t="s">
        <v>20</v>
      </c>
      <c r="B7" s="6" t="s">
        <v>21</v>
      </c>
      <c r="C7" s="6"/>
      <c r="D7" s="6"/>
      <c r="E7" s="6"/>
      <c r="F7" s="6" t="s">
        <v>22</v>
      </c>
      <c r="G7" s="6"/>
      <c r="H7" s="6"/>
      <c r="I7" s="6"/>
      <c r="J7" s="6"/>
    </row>
    <row r="8" ht="75" customHeight="1" spans="1:10">
      <c r="A8" s="6"/>
      <c r="B8" s="15" t="s">
        <v>259</v>
      </c>
      <c r="C8" s="16"/>
      <c r="D8" s="16"/>
      <c r="E8" s="19"/>
      <c r="F8" s="15" t="s">
        <v>24</v>
      </c>
      <c r="G8" s="16"/>
      <c r="H8" s="16"/>
      <c r="I8" s="16"/>
      <c r="J8" s="19"/>
    </row>
    <row r="9" ht="31.5" customHeight="1" spans="1:10">
      <c r="A9" s="6" t="s">
        <v>25</v>
      </c>
      <c r="B9" s="6" t="s">
        <v>26</v>
      </c>
      <c r="C9" s="6" t="s">
        <v>27</v>
      </c>
      <c r="D9" s="6" t="s">
        <v>28</v>
      </c>
      <c r="E9" s="6" t="s">
        <v>29</v>
      </c>
      <c r="F9" s="6" t="s">
        <v>30</v>
      </c>
      <c r="G9" s="6" t="s">
        <v>31</v>
      </c>
      <c r="H9" s="6" t="s">
        <v>32</v>
      </c>
      <c r="I9" s="6" t="s">
        <v>33</v>
      </c>
      <c r="J9" s="6" t="s">
        <v>34</v>
      </c>
    </row>
    <row r="10" ht="49.9" customHeight="1" spans="1:10">
      <c r="A10" s="6"/>
      <c r="B10" s="28" t="s">
        <v>260</v>
      </c>
      <c r="C10" s="29" t="s">
        <v>261</v>
      </c>
      <c r="D10" s="29" t="s">
        <v>51</v>
      </c>
      <c r="E10" s="29">
        <v>1000</v>
      </c>
      <c r="F10" s="29">
        <v>1000</v>
      </c>
      <c r="G10" s="30">
        <v>100</v>
      </c>
      <c r="H10" s="29">
        <v>30</v>
      </c>
      <c r="I10" s="29">
        <v>30</v>
      </c>
      <c r="J10" s="29"/>
    </row>
    <row r="11" ht="33.6" customHeight="1" spans="1:10">
      <c r="A11" s="6"/>
      <c r="B11" s="29" t="s">
        <v>262</v>
      </c>
      <c r="C11" s="29" t="s">
        <v>263</v>
      </c>
      <c r="D11" s="29" t="s">
        <v>37</v>
      </c>
      <c r="E11" s="29">
        <v>110</v>
      </c>
      <c r="F11" s="29">
        <v>110</v>
      </c>
      <c r="G11" s="30">
        <v>100</v>
      </c>
      <c r="H11" s="29">
        <v>20</v>
      </c>
      <c r="I11" s="29">
        <v>20</v>
      </c>
      <c r="J11" s="29"/>
    </row>
    <row r="12" ht="33" customHeight="1" spans="1:10">
      <c r="A12" s="6"/>
      <c r="B12" s="29" t="s">
        <v>264</v>
      </c>
      <c r="C12" s="29"/>
      <c r="D12" s="29" t="s">
        <v>40</v>
      </c>
      <c r="E12" s="29" t="s">
        <v>265</v>
      </c>
      <c r="F12" s="29" t="s">
        <v>265</v>
      </c>
      <c r="G12" s="30">
        <v>100</v>
      </c>
      <c r="H12" s="29">
        <v>20</v>
      </c>
      <c r="I12" s="29">
        <v>20</v>
      </c>
      <c r="J12" s="29"/>
    </row>
    <row r="13" ht="34.15" customHeight="1" spans="1:10">
      <c r="A13" s="6"/>
      <c r="B13" s="29" t="s">
        <v>266</v>
      </c>
      <c r="C13" s="29"/>
      <c r="D13" s="29" t="s">
        <v>40</v>
      </c>
      <c r="E13" s="29" t="s">
        <v>45</v>
      </c>
      <c r="F13" s="29" t="s">
        <v>45</v>
      </c>
      <c r="G13" s="30">
        <v>100</v>
      </c>
      <c r="H13" s="29">
        <v>20</v>
      </c>
      <c r="I13" s="29">
        <v>20</v>
      </c>
      <c r="J13" s="29"/>
    </row>
    <row r="14" ht="55.9" customHeight="1" spans="1:10">
      <c r="A14" s="6"/>
      <c r="B14" s="6"/>
      <c r="C14" s="6"/>
      <c r="D14" s="6"/>
      <c r="E14" s="6"/>
      <c r="F14" s="6"/>
      <c r="G14" s="6"/>
      <c r="H14" s="6"/>
      <c r="I14" s="31"/>
      <c r="J14" s="6"/>
    </row>
    <row r="15" ht="52.9" customHeight="1" spans="1:10">
      <c r="A15" s="6"/>
      <c r="B15" s="6"/>
      <c r="C15" s="6"/>
      <c r="D15" s="31"/>
      <c r="E15" s="31"/>
      <c r="F15" s="31"/>
      <c r="G15" s="31"/>
      <c r="H15" s="31"/>
      <c r="I15" s="31"/>
      <c r="J15" s="6"/>
    </row>
    <row r="16" ht="26.1" customHeight="1" spans="1:10">
      <c r="A16" s="6"/>
      <c r="B16" s="6"/>
      <c r="C16" s="6"/>
      <c r="D16" s="31"/>
      <c r="E16" s="31"/>
      <c r="F16" s="31"/>
      <c r="G16" s="31"/>
      <c r="H16" s="31"/>
      <c r="I16" s="31"/>
      <c r="J16" s="6"/>
    </row>
    <row r="17" ht="26.1" customHeight="1" spans="1:10">
      <c r="A17" s="6"/>
      <c r="B17" s="6"/>
      <c r="C17" s="6"/>
      <c r="D17" s="32"/>
      <c r="E17" s="32"/>
      <c r="F17" s="33"/>
      <c r="G17" s="6"/>
      <c r="H17" s="6"/>
      <c r="I17" s="6"/>
      <c r="J17" s="6"/>
    </row>
    <row r="18" ht="26.1" customHeight="1" spans="1:10">
      <c r="A18" s="6"/>
      <c r="B18" s="6"/>
      <c r="C18" s="6"/>
      <c r="D18" s="32"/>
      <c r="E18" s="32"/>
      <c r="F18" s="6"/>
      <c r="G18" s="6"/>
      <c r="H18" s="6"/>
      <c r="I18" s="6"/>
      <c r="J18" s="6"/>
    </row>
    <row r="19" ht="26.1" customHeight="1" spans="1:10">
      <c r="A19" s="6"/>
      <c r="B19" s="6"/>
      <c r="C19" s="6"/>
      <c r="D19" s="32"/>
      <c r="E19" s="32"/>
      <c r="F19" s="6"/>
      <c r="G19" s="6"/>
      <c r="H19" s="6"/>
      <c r="I19" s="6"/>
      <c r="J19" s="6"/>
    </row>
    <row r="20" ht="26.1" customHeight="1" spans="1:10">
      <c r="A20" s="6"/>
      <c r="B20" s="6"/>
      <c r="C20" s="6"/>
      <c r="D20" s="32"/>
      <c r="E20" s="32"/>
      <c r="F20" s="6"/>
      <c r="G20" s="6"/>
      <c r="H20" s="6"/>
      <c r="I20" s="6"/>
      <c r="J20" s="6"/>
    </row>
    <row r="21" ht="26.1" customHeight="1" spans="1:10">
      <c r="A21" s="6"/>
      <c r="B21" s="6"/>
      <c r="C21" s="6"/>
      <c r="D21" s="32"/>
      <c r="E21" s="32"/>
      <c r="F21" s="6"/>
      <c r="G21" s="6"/>
      <c r="H21" s="6"/>
      <c r="I21" s="6"/>
      <c r="J21" s="6"/>
    </row>
    <row r="22" ht="26.1" customHeight="1" spans="1:10">
      <c r="A22" s="15" t="s">
        <v>46</v>
      </c>
      <c r="B22" s="16"/>
      <c r="C22" s="16"/>
      <c r="D22" s="16"/>
      <c r="E22" s="16"/>
      <c r="F22" s="16"/>
      <c r="G22" s="16"/>
      <c r="H22" s="16"/>
      <c r="I22" s="16"/>
      <c r="J22" s="19"/>
    </row>
  </sheetData>
  <mergeCells count="19">
    <mergeCell ref="A1:J1"/>
    <mergeCell ref="A2:J2"/>
    <mergeCell ref="B3:F3"/>
    <mergeCell ref="B4:C4"/>
    <mergeCell ref="E4:F4"/>
    <mergeCell ref="B5:C5"/>
    <mergeCell ref="D5:E5"/>
    <mergeCell ref="F5:G5"/>
    <mergeCell ref="B6:C6"/>
    <mergeCell ref="D6:E6"/>
    <mergeCell ref="F6:G6"/>
    <mergeCell ref="B7:E7"/>
    <mergeCell ref="F7:J7"/>
    <mergeCell ref="B8:E8"/>
    <mergeCell ref="F8:J8"/>
    <mergeCell ref="A22:J22"/>
    <mergeCell ref="A5:A6"/>
    <mergeCell ref="A7:A8"/>
    <mergeCell ref="A9:A21"/>
  </mergeCells>
  <pageMargins left="0.699305555555556" right="0.699305555555556" top="0.75" bottom="0.75" header="0.3" footer="0.3"/>
  <pageSetup paperSize="9" scale="70" orientation="portrait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18"/>
  <sheetViews>
    <sheetView tabSelected="1" workbookViewId="0">
      <selection activeCell="K4" sqref="K4"/>
    </sheetView>
  </sheetViews>
  <sheetFormatPr defaultColWidth="9" defaultRowHeight="14.4"/>
  <cols>
    <col min="2" max="2" width="25.6296296296296" customWidth="1"/>
    <col min="5" max="5" width="11.3796296296296" customWidth="1"/>
    <col min="6" max="9" width="13.75" customWidth="1"/>
  </cols>
  <sheetData>
    <row r="1" ht="20.4" spans="1:9">
      <c r="A1" s="1" t="s">
        <v>267</v>
      </c>
      <c r="B1" s="1"/>
      <c r="C1" s="1"/>
      <c r="D1" s="1"/>
      <c r="E1" s="1"/>
      <c r="F1" s="1"/>
      <c r="G1" s="1"/>
      <c r="H1" s="1"/>
      <c r="I1" s="1"/>
    </row>
    <row r="2" ht="33" customHeight="1" spans="1:9">
      <c r="A2" s="2" t="s">
        <v>268</v>
      </c>
      <c r="B2" s="2"/>
      <c r="C2" s="2"/>
      <c r="D2" s="2"/>
      <c r="E2" s="2"/>
      <c r="F2" s="2"/>
      <c r="G2" s="2"/>
      <c r="H2" s="2"/>
      <c r="I2" s="2"/>
    </row>
    <row r="3" ht="24.75" customHeight="1" spans="1:9">
      <c r="A3" s="3" t="s">
        <v>269</v>
      </c>
      <c r="B3" s="3" t="s">
        <v>270</v>
      </c>
      <c r="C3" s="4"/>
      <c r="D3" s="4"/>
      <c r="E3" s="5"/>
      <c r="F3" s="6" t="s">
        <v>4</v>
      </c>
      <c r="G3" s="6">
        <v>100</v>
      </c>
      <c r="H3" s="6" t="s">
        <v>5</v>
      </c>
      <c r="I3" s="6" t="s">
        <v>6</v>
      </c>
    </row>
    <row r="4" ht="24.75" customHeight="1" spans="1:9">
      <c r="A4" s="7"/>
      <c r="B4" s="7"/>
      <c r="C4" s="8"/>
      <c r="D4" s="8"/>
      <c r="E4" s="9"/>
      <c r="F4" s="6" t="s">
        <v>10</v>
      </c>
      <c r="G4" s="6" t="s">
        <v>11</v>
      </c>
      <c r="H4" s="6" t="s">
        <v>12</v>
      </c>
      <c r="I4" s="6">
        <v>41413260</v>
      </c>
    </row>
    <row r="5" ht="24.75" customHeight="1" spans="1:9">
      <c r="A5" s="3" t="s">
        <v>271</v>
      </c>
      <c r="B5" s="6" t="s">
        <v>14</v>
      </c>
      <c r="C5" s="6"/>
      <c r="D5" s="6" t="s">
        <v>15</v>
      </c>
      <c r="E5" s="6"/>
      <c r="F5" s="6" t="s">
        <v>16</v>
      </c>
      <c r="G5" s="6"/>
      <c r="H5" s="6" t="s">
        <v>17</v>
      </c>
      <c r="I5" s="6"/>
    </row>
    <row r="6" ht="24.75" customHeight="1" spans="1:9">
      <c r="A6" s="10"/>
      <c r="B6" s="6">
        <v>16505161.19</v>
      </c>
      <c r="C6" s="6"/>
      <c r="D6" s="6">
        <f>F6-B6</f>
        <v>2002395.9</v>
      </c>
      <c r="E6" s="6"/>
      <c r="F6" s="6">
        <v>18507557.09</v>
      </c>
      <c r="G6" s="6"/>
      <c r="H6" s="11">
        <v>1</v>
      </c>
      <c r="I6" s="17"/>
    </row>
    <row r="7" ht="54" customHeight="1" spans="1:9">
      <c r="A7" s="3" t="s">
        <v>20</v>
      </c>
      <c r="B7" s="6" t="s">
        <v>21</v>
      </c>
      <c r="C7" s="6"/>
      <c r="D7" s="6"/>
      <c r="E7" s="6"/>
      <c r="F7" s="6" t="s">
        <v>22</v>
      </c>
      <c r="G7" s="6"/>
      <c r="H7" s="6"/>
      <c r="I7" s="6"/>
    </row>
    <row r="8" ht="140.25" customHeight="1" spans="1:9">
      <c r="A8" s="7"/>
      <c r="B8" s="12" t="s">
        <v>272</v>
      </c>
      <c r="C8" s="12"/>
      <c r="D8" s="12"/>
      <c r="E8" s="12"/>
      <c r="F8" s="13" t="s">
        <v>273</v>
      </c>
      <c r="G8" s="14"/>
      <c r="H8" s="14"/>
      <c r="I8" s="18"/>
    </row>
    <row r="9" ht="31.2" spans="1:9">
      <c r="A9" s="6" t="s">
        <v>25</v>
      </c>
      <c r="B9" s="6" t="s">
        <v>26</v>
      </c>
      <c r="C9" s="6" t="s">
        <v>27</v>
      </c>
      <c r="D9" s="6" t="s">
        <v>28</v>
      </c>
      <c r="E9" s="6" t="s">
        <v>29</v>
      </c>
      <c r="F9" s="6" t="s">
        <v>30</v>
      </c>
      <c r="G9" s="6" t="s">
        <v>31</v>
      </c>
      <c r="H9" s="6" t="s">
        <v>32</v>
      </c>
      <c r="I9" s="6" t="s">
        <v>33</v>
      </c>
    </row>
    <row r="10" ht="15.6" spans="1:9">
      <c r="A10" s="6"/>
      <c r="B10" s="6" t="s">
        <v>274</v>
      </c>
      <c r="C10" s="6" t="s">
        <v>36</v>
      </c>
      <c r="D10" s="6" t="s">
        <v>37</v>
      </c>
      <c r="E10" s="6" t="s">
        <v>135</v>
      </c>
      <c r="F10" s="6">
        <v>13</v>
      </c>
      <c r="G10" s="6">
        <v>100</v>
      </c>
      <c r="H10" s="6">
        <v>10</v>
      </c>
      <c r="I10" s="6">
        <v>10</v>
      </c>
    </row>
    <row r="11" ht="15.6" spans="1:9">
      <c r="A11" s="6"/>
      <c r="B11" s="6" t="s">
        <v>275</v>
      </c>
      <c r="C11" s="6" t="s">
        <v>36</v>
      </c>
      <c r="D11" s="6" t="s">
        <v>37</v>
      </c>
      <c r="E11" s="6" t="s">
        <v>91</v>
      </c>
      <c r="F11" s="6">
        <v>26</v>
      </c>
      <c r="G11" s="6">
        <v>100</v>
      </c>
      <c r="H11" s="6">
        <v>10</v>
      </c>
      <c r="I11" s="6">
        <v>10</v>
      </c>
    </row>
    <row r="12" ht="15.6" spans="1:9">
      <c r="A12" s="6"/>
      <c r="B12" s="6" t="s">
        <v>276</v>
      </c>
      <c r="C12" s="6" t="s">
        <v>219</v>
      </c>
      <c r="D12" s="6" t="s">
        <v>37</v>
      </c>
      <c r="E12" s="6" t="s">
        <v>166</v>
      </c>
      <c r="F12" s="6">
        <v>167</v>
      </c>
      <c r="G12" s="6">
        <v>100</v>
      </c>
      <c r="H12" s="6">
        <v>10</v>
      </c>
      <c r="I12" s="6">
        <v>10</v>
      </c>
    </row>
    <row r="13" ht="15.6" spans="1:9">
      <c r="A13" s="6"/>
      <c r="B13" s="6" t="s">
        <v>277</v>
      </c>
      <c r="C13" s="6" t="s">
        <v>165</v>
      </c>
      <c r="D13" s="6" t="s">
        <v>83</v>
      </c>
      <c r="E13" s="6" t="s">
        <v>135</v>
      </c>
      <c r="F13" s="6">
        <v>4</v>
      </c>
      <c r="G13" s="6">
        <v>100</v>
      </c>
      <c r="H13" s="6">
        <v>10</v>
      </c>
      <c r="I13" s="6">
        <v>10</v>
      </c>
    </row>
    <row r="14" ht="15.6" spans="1:9">
      <c r="A14" s="6"/>
      <c r="B14" s="6" t="s">
        <v>278</v>
      </c>
      <c r="C14" s="6" t="s">
        <v>165</v>
      </c>
      <c r="D14" s="6" t="s">
        <v>83</v>
      </c>
      <c r="E14" s="6" t="s">
        <v>135</v>
      </c>
      <c r="F14" s="6">
        <v>4</v>
      </c>
      <c r="G14" s="6">
        <v>100</v>
      </c>
      <c r="H14" s="6">
        <v>10</v>
      </c>
      <c r="I14" s="6">
        <v>10</v>
      </c>
    </row>
    <row r="15" ht="15.6" spans="1:9">
      <c r="A15" s="6"/>
      <c r="B15" s="6" t="s">
        <v>279</v>
      </c>
      <c r="C15" s="6" t="s">
        <v>57</v>
      </c>
      <c r="D15" s="6" t="s">
        <v>37</v>
      </c>
      <c r="E15" s="6" t="s">
        <v>100</v>
      </c>
      <c r="F15" s="6">
        <v>46</v>
      </c>
      <c r="G15" s="6">
        <v>100</v>
      </c>
      <c r="H15" s="6">
        <v>10</v>
      </c>
      <c r="I15" s="6">
        <v>30</v>
      </c>
    </row>
    <row r="16" ht="15.6" spans="1:9">
      <c r="A16" s="6"/>
      <c r="B16" s="6" t="s">
        <v>280</v>
      </c>
      <c r="C16" s="6" t="s">
        <v>281</v>
      </c>
      <c r="D16" s="6" t="s">
        <v>37</v>
      </c>
      <c r="E16" s="6" t="s">
        <v>166</v>
      </c>
      <c r="F16" s="6">
        <v>175</v>
      </c>
      <c r="G16" s="6">
        <v>100</v>
      </c>
      <c r="H16" s="6">
        <v>10</v>
      </c>
      <c r="I16" s="6">
        <v>10</v>
      </c>
    </row>
    <row r="17" ht="15.6" spans="1:9">
      <c r="A17" s="6"/>
      <c r="B17" s="6" t="s">
        <v>282</v>
      </c>
      <c r="C17" s="6" t="s">
        <v>63</v>
      </c>
      <c r="D17" s="6" t="s">
        <v>37</v>
      </c>
      <c r="E17" s="6" t="s">
        <v>58</v>
      </c>
      <c r="F17" s="6">
        <v>28</v>
      </c>
      <c r="G17" s="6">
        <v>100</v>
      </c>
      <c r="H17" s="6">
        <v>10</v>
      </c>
      <c r="I17" s="6">
        <v>10</v>
      </c>
    </row>
    <row r="18" ht="39" customHeight="1" spans="1:9">
      <c r="A18" s="15" t="s">
        <v>46</v>
      </c>
      <c r="B18" s="16"/>
      <c r="C18" s="16"/>
      <c r="D18" s="16"/>
      <c r="E18" s="16"/>
      <c r="F18" s="16"/>
      <c r="G18" s="16"/>
      <c r="H18" s="16"/>
      <c r="I18" s="19"/>
    </row>
  </sheetData>
  <mergeCells count="20">
    <mergeCell ref="A1:I1"/>
    <mergeCell ref="A2:I2"/>
    <mergeCell ref="B5:C5"/>
    <mergeCell ref="D5:E5"/>
    <mergeCell ref="F5:G5"/>
    <mergeCell ref="H5:I5"/>
    <mergeCell ref="B6:C6"/>
    <mergeCell ref="D6:E6"/>
    <mergeCell ref="F6:G6"/>
    <mergeCell ref="H6:I6"/>
    <mergeCell ref="B7:E7"/>
    <mergeCell ref="F7:I7"/>
    <mergeCell ref="B8:E8"/>
    <mergeCell ref="F8:I8"/>
    <mergeCell ref="A18:I18"/>
    <mergeCell ref="A3:A4"/>
    <mergeCell ref="A5:A6"/>
    <mergeCell ref="A7:A8"/>
    <mergeCell ref="A9:A17"/>
    <mergeCell ref="B3:E4"/>
  </mergeCells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J22"/>
  <sheetViews>
    <sheetView workbookViewId="0">
      <selection activeCell="A2" sqref="A2:J2"/>
    </sheetView>
  </sheetViews>
  <sheetFormatPr defaultColWidth="9" defaultRowHeight="14.4"/>
  <cols>
    <col min="1" max="10" width="12.6296296296296" customWidth="1"/>
  </cols>
  <sheetData>
    <row r="1" ht="20.4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20.25" customHeight="1" spans="1:10">
      <c r="A2" s="20" t="s">
        <v>1</v>
      </c>
      <c r="B2" s="20"/>
      <c r="C2" s="20"/>
      <c r="D2" s="20"/>
      <c r="E2" s="20"/>
      <c r="F2" s="20"/>
      <c r="G2" s="20"/>
      <c r="H2" s="20"/>
      <c r="I2" s="20"/>
      <c r="J2" s="20"/>
    </row>
    <row r="3" ht="26.1" customHeight="1" spans="1:10">
      <c r="A3" s="6" t="s">
        <v>2</v>
      </c>
      <c r="B3" s="21" t="s">
        <v>65</v>
      </c>
      <c r="C3" s="22"/>
      <c r="D3" s="22"/>
      <c r="E3" s="22"/>
      <c r="F3" s="23"/>
      <c r="G3" s="6" t="s">
        <v>4</v>
      </c>
      <c r="H3" s="6">
        <f>J6+SUM(I10:I21)</f>
        <v>100</v>
      </c>
      <c r="I3" s="6" t="s">
        <v>5</v>
      </c>
      <c r="J3" s="6" t="s">
        <v>6</v>
      </c>
    </row>
    <row r="4" ht="26.1" customHeight="1" spans="1:10">
      <c r="A4" s="6" t="s">
        <v>7</v>
      </c>
      <c r="B4" s="21" t="s">
        <v>8</v>
      </c>
      <c r="C4" s="23"/>
      <c r="D4" s="6" t="s">
        <v>9</v>
      </c>
      <c r="E4" s="24"/>
      <c r="F4" s="25"/>
      <c r="G4" s="6" t="s">
        <v>10</v>
      </c>
      <c r="H4" s="6" t="s">
        <v>11</v>
      </c>
      <c r="I4" s="6" t="s">
        <v>12</v>
      </c>
      <c r="J4" s="6">
        <v>41413260</v>
      </c>
    </row>
    <row r="5" ht="26.1" customHeight="1" spans="1:10">
      <c r="A5" s="26" t="s">
        <v>13</v>
      </c>
      <c r="B5" s="21" t="s">
        <v>14</v>
      </c>
      <c r="C5" s="23"/>
      <c r="D5" s="21" t="s">
        <v>15</v>
      </c>
      <c r="E5" s="23"/>
      <c r="F5" s="21" t="s">
        <v>16</v>
      </c>
      <c r="G5" s="23"/>
      <c r="H5" s="21" t="s">
        <v>17</v>
      </c>
      <c r="I5" s="21" t="s">
        <v>18</v>
      </c>
      <c r="J5" s="6" t="s">
        <v>19</v>
      </c>
    </row>
    <row r="6" ht="26.1" customHeight="1" spans="1:10">
      <c r="A6" s="27"/>
      <c r="B6" s="21">
        <v>46000</v>
      </c>
      <c r="C6" s="23"/>
      <c r="D6" s="21">
        <v>-30000</v>
      </c>
      <c r="E6" s="23"/>
      <c r="F6" s="21">
        <v>16000</v>
      </c>
      <c r="G6" s="23"/>
      <c r="H6" s="6">
        <v>100</v>
      </c>
      <c r="I6" s="34">
        <v>10</v>
      </c>
      <c r="J6" s="6">
        <f>ROUND(I6*H6/100,2)</f>
        <v>10</v>
      </c>
    </row>
    <row r="7" ht="26.1" customHeight="1" spans="1:10">
      <c r="A7" s="6" t="s">
        <v>20</v>
      </c>
      <c r="B7" s="6" t="s">
        <v>21</v>
      </c>
      <c r="C7" s="6"/>
      <c r="D7" s="6"/>
      <c r="E7" s="6"/>
      <c r="F7" s="6" t="s">
        <v>22</v>
      </c>
      <c r="G7" s="6"/>
      <c r="H7" s="6"/>
      <c r="I7" s="6"/>
      <c r="J7" s="6"/>
    </row>
    <row r="8" ht="75" customHeight="1" spans="1:10">
      <c r="A8" s="6"/>
      <c r="B8" s="15" t="s">
        <v>66</v>
      </c>
      <c r="C8" s="16"/>
      <c r="D8" s="16"/>
      <c r="E8" s="19"/>
      <c r="F8" s="15" t="s">
        <v>24</v>
      </c>
      <c r="G8" s="16"/>
      <c r="H8" s="16"/>
      <c r="I8" s="16"/>
      <c r="J8" s="19"/>
    </row>
    <row r="9" ht="31.5" customHeight="1" spans="1:10">
      <c r="A9" s="6" t="s">
        <v>25</v>
      </c>
      <c r="B9" s="6" t="s">
        <v>26</v>
      </c>
      <c r="C9" s="6" t="s">
        <v>27</v>
      </c>
      <c r="D9" s="6" t="s">
        <v>28</v>
      </c>
      <c r="E9" s="6" t="s">
        <v>29</v>
      </c>
      <c r="F9" s="6" t="s">
        <v>30</v>
      </c>
      <c r="G9" s="6" t="s">
        <v>31</v>
      </c>
      <c r="H9" s="6" t="s">
        <v>32</v>
      </c>
      <c r="I9" s="6" t="s">
        <v>33</v>
      </c>
      <c r="J9" s="6" t="s">
        <v>34</v>
      </c>
    </row>
    <row r="10" ht="31.2" spans="1:10">
      <c r="A10" s="6"/>
      <c r="B10" s="6" t="s">
        <v>67</v>
      </c>
      <c r="C10" s="6" t="s">
        <v>36</v>
      </c>
      <c r="D10" s="31" t="s">
        <v>37</v>
      </c>
      <c r="E10" s="31" t="s">
        <v>68</v>
      </c>
      <c r="F10" s="6">
        <v>1</v>
      </c>
      <c r="G10" s="6">
        <v>100</v>
      </c>
      <c r="H10" s="6">
        <v>20</v>
      </c>
      <c r="I10" s="6">
        <f>H10*G10/100</f>
        <v>20</v>
      </c>
      <c r="J10" s="6"/>
    </row>
    <row r="11" ht="31.2" spans="1:10">
      <c r="A11" s="6"/>
      <c r="B11" s="6" t="s">
        <v>69</v>
      </c>
      <c r="C11" s="6" t="s">
        <v>50</v>
      </c>
      <c r="D11" s="31" t="s">
        <v>51</v>
      </c>
      <c r="E11" s="31" t="s">
        <v>70</v>
      </c>
      <c r="F11" s="6">
        <v>10000</v>
      </c>
      <c r="G11" s="6">
        <v>100</v>
      </c>
      <c r="H11" s="6">
        <v>20</v>
      </c>
      <c r="I11" s="6">
        <f t="shared" ref="I11:I12" si="0">H11*G11/100</f>
        <v>20</v>
      </c>
      <c r="J11" s="6"/>
    </row>
    <row r="12" ht="46.8" spans="1:10">
      <c r="A12" s="6"/>
      <c r="B12" s="6" t="s">
        <v>71</v>
      </c>
      <c r="C12" s="6" t="s">
        <v>36</v>
      </c>
      <c r="D12" s="31" t="s">
        <v>37</v>
      </c>
      <c r="E12" s="41" t="s">
        <v>68</v>
      </c>
      <c r="F12" s="41">
        <v>1</v>
      </c>
      <c r="G12" s="6">
        <v>100</v>
      </c>
      <c r="H12" s="6">
        <v>20</v>
      </c>
      <c r="I12" s="6">
        <f t="shared" si="0"/>
        <v>20</v>
      </c>
      <c r="J12" s="6"/>
    </row>
    <row r="13" ht="31.2" spans="1:10">
      <c r="A13" s="6"/>
      <c r="B13" s="6" t="s">
        <v>72</v>
      </c>
      <c r="C13" s="6" t="s">
        <v>50</v>
      </c>
      <c r="D13" s="31" t="s">
        <v>51</v>
      </c>
      <c r="E13" s="41" t="s">
        <v>73</v>
      </c>
      <c r="F13" s="41">
        <v>6000</v>
      </c>
      <c r="G13" s="6">
        <v>100</v>
      </c>
      <c r="H13" s="6">
        <v>10</v>
      </c>
      <c r="I13" s="6">
        <v>20</v>
      </c>
      <c r="J13" s="6"/>
    </row>
    <row r="14" ht="46.8" spans="1:10">
      <c r="A14" s="6"/>
      <c r="B14" s="6" t="s">
        <v>74</v>
      </c>
      <c r="C14" s="6"/>
      <c r="D14" s="31" t="s">
        <v>40</v>
      </c>
      <c r="E14" s="31" t="s">
        <v>45</v>
      </c>
      <c r="F14" s="6" t="s">
        <v>45</v>
      </c>
      <c r="G14" s="6">
        <v>100</v>
      </c>
      <c r="H14" s="6">
        <v>20</v>
      </c>
      <c r="I14" s="6">
        <v>10</v>
      </c>
      <c r="J14" s="6"/>
    </row>
    <row r="15" ht="26.1" customHeight="1" spans="1:10">
      <c r="A15" s="6"/>
      <c r="B15" s="6"/>
      <c r="C15" s="6"/>
      <c r="D15" s="32"/>
      <c r="E15" s="32"/>
      <c r="F15" s="6"/>
      <c r="G15" s="6"/>
      <c r="H15" s="6"/>
      <c r="I15" s="6"/>
      <c r="J15" s="6"/>
    </row>
    <row r="16" ht="26.1" customHeight="1" spans="1:10">
      <c r="A16" s="6"/>
      <c r="B16" s="6"/>
      <c r="C16" s="6"/>
      <c r="D16" s="32"/>
      <c r="E16" s="32"/>
      <c r="F16" s="6"/>
      <c r="G16" s="6"/>
      <c r="H16" s="6"/>
      <c r="I16" s="6"/>
      <c r="J16" s="6"/>
    </row>
    <row r="17" ht="26.1" customHeight="1" spans="1:10">
      <c r="A17" s="6"/>
      <c r="B17" s="6"/>
      <c r="C17" s="6"/>
      <c r="D17" s="32"/>
      <c r="E17" s="32"/>
      <c r="F17" s="6"/>
      <c r="G17" s="6"/>
      <c r="H17" s="6"/>
      <c r="I17" s="6"/>
      <c r="J17" s="6"/>
    </row>
    <row r="18" ht="26.1" customHeight="1" spans="1:10">
      <c r="A18" s="6"/>
      <c r="B18" s="6"/>
      <c r="C18" s="6"/>
      <c r="D18" s="32"/>
      <c r="E18" s="32"/>
      <c r="F18" s="6"/>
      <c r="G18" s="6"/>
      <c r="H18" s="6"/>
      <c r="I18" s="6"/>
      <c r="J18" s="6"/>
    </row>
    <row r="19" ht="26.1" customHeight="1" spans="1:10">
      <c r="A19" s="6"/>
      <c r="B19" s="6"/>
      <c r="C19" s="6"/>
      <c r="D19" s="32"/>
      <c r="E19" s="32"/>
      <c r="F19" s="6"/>
      <c r="G19" s="6"/>
      <c r="H19" s="6"/>
      <c r="I19" s="6"/>
      <c r="J19" s="6"/>
    </row>
    <row r="20" ht="26.1" customHeight="1" spans="1:10">
      <c r="A20" s="6"/>
      <c r="B20" s="6"/>
      <c r="C20" s="6"/>
      <c r="D20" s="32"/>
      <c r="E20" s="32"/>
      <c r="F20" s="6"/>
      <c r="G20" s="6"/>
      <c r="H20" s="6"/>
      <c r="I20" s="6"/>
      <c r="J20" s="6"/>
    </row>
    <row r="21" ht="26.1" customHeight="1" spans="1:10">
      <c r="A21" s="6"/>
      <c r="B21" s="6"/>
      <c r="C21" s="6"/>
      <c r="D21" s="32"/>
      <c r="E21" s="32"/>
      <c r="F21" s="6"/>
      <c r="G21" s="6"/>
      <c r="H21" s="6"/>
      <c r="I21" s="6"/>
      <c r="J21" s="6"/>
    </row>
    <row r="22" ht="26.1" customHeight="1" spans="1:10">
      <c r="A22" s="15" t="s">
        <v>46</v>
      </c>
      <c r="B22" s="16"/>
      <c r="C22" s="16"/>
      <c r="D22" s="16"/>
      <c r="E22" s="16"/>
      <c r="F22" s="16"/>
      <c r="G22" s="16"/>
      <c r="H22" s="16"/>
      <c r="I22" s="16"/>
      <c r="J22" s="19"/>
    </row>
  </sheetData>
  <mergeCells count="19">
    <mergeCell ref="A1:J1"/>
    <mergeCell ref="A2:J2"/>
    <mergeCell ref="B3:F3"/>
    <mergeCell ref="B4:C4"/>
    <mergeCell ref="E4:F4"/>
    <mergeCell ref="B5:C5"/>
    <mergeCell ref="D5:E5"/>
    <mergeCell ref="F5:G5"/>
    <mergeCell ref="B6:C6"/>
    <mergeCell ref="D6:E6"/>
    <mergeCell ref="F6:G6"/>
    <mergeCell ref="B7:E7"/>
    <mergeCell ref="F7:J7"/>
    <mergeCell ref="B8:E8"/>
    <mergeCell ref="F8:J8"/>
    <mergeCell ref="A22:J22"/>
    <mergeCell ref="A5:A6"/>
    <mergeCell ref="A7:A8"/>
    <mergeCell ref="A9:A21"/>
  </mergeCells>
  <pageMargins left="0.699305555555556" right="0.699305555555556" top="0.75" bottom="0.75" header="0.3" footer="0.3"/>
  <pageSetup paperSize="9" scale="70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J22"/>
  <sheetViews>
    <sheetView zoomScale="70" zoomScaleNormal="70" workbookViewId="0">
      <selection activeCell="M18" sqref="M18"/>
    </sheetView>
  </sheetViews>
  <sheetFormatPr defaultColWidth="9" defaultRowHeight="14.4"/>
  <cols>
    <col min="1" max="10" width="12.6296296296296" customWidth="1"/>
  </cols>
  <sheetData>
    <row r="1" ht="20.4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20.25" customHeight="1" spans="1:10">
      <c r="A2" s="20" t="s">
        <v>1</v>
      </c>
      <c r="B2" s="20"/>
      <c r="C2" s="20"/>
      <c r="D2" s="20"/>
      <c r="E2" s="20"/>
      <c r="F2" s="20"/>
      <c r="G2" s="20"/>
      <c r="H2" s="20"/>
      <c r="I2" s="20"/>
      <c r="J2" s="20"/>
    </row>
    <row r="3" ht="26.1" customHeight="1" spans="1:10">
      <c r="A3" s="6" t="s">
        <v>2</v>
      </c>
      <c r="B3" s="21" t="s">
        <v>75</v>
      </c>
      <c r="C3" s="22"/>
      <c r="D3" s="22"/>
      <c r="E3" s="22"/>
      <c r="F3" s="23"/>
      <c r="G3" s="6" t="s">
        <v>4</v>
      </c>
      <c r="H3" s="6">
        <v>100</v>
      </c>
      <c r="I3" s="6" t="s">
        <v>5</v>
      </c>
      <c r="J3" s="6" t="s">
        <v>6</v>
      </c>
    </row>
    <row r="4" ht="26.1" customHeight="1" spans="1:10">
      <c r="A4" s="6" t="s">
        <v>7</v>
      </c>
      <c r="B4" s="21" t="s">
        <v>8</v>
      </c>
      <c r="C4" s="23"/>
      <c r="D4" s="6" t="s">
        <v>9</v>
      </c>
      <c r="E4" s="24"/>
      <c r="F4" s="25"/>
      <c r="G4" s="6" t="s">
        <v>10</v>
      </c>
      <c r="H4" s="6" t="s">
        <v>11</v>
      </c>
      <c r="I4" s="6" t="s">
        <v>12</v>
      </c>
      <c r="J4" s="6">
        <v>41413260</v>
      </c>
    </row>
    <row r="5" ht="26.1" customHeight="1" spans="1:10">
      <c r="A5" s="26" t="s">
        <v>13</v>
      </c>
      <c r="B5" s="21" t="s">
        <v>14</v>
      </c>
      <c r="C5" s="23"/>
      <c r="D5" s="21" t="s">
        <v>15</v>
      </c>
      <c r="E5" s="23"/>
      <c r="F5" s="21" t="s">
        <v>16</v>
      </c>
      <c r="G5" s="23"/>
      <c r="H5" s="21" t="s">
        <v>17</v>
      </c>
      <c r="I5" s="21" t="s">
        <v>18</v>
      </c>
      <c r="J5" s="6" t="s">
        <v>19</v>
      </c>
    </row>
    <row r="6" ht="26.1" customHeight="1" spans="1:10">
      <c r="A6" s="27"/>
      <c r="B6" s="21">
        <v>114000</v>
      </c>
      <c r="C6" s="23"/>
      <c r="D6" s="21"/>
      <c r="E6" s="23"/>
      <c r="F6" s="21">
        <v>114000</v>
      </c>
      <c r="G6" s="23"/>
      <c r="H6" s="6">
        <f>ROUND(F6/B6*100,2)</f>
        <v>100</v>
      </c>
      <c r="I6" s="34">
        <v>10</v>
      </c>
      <c r="J6" s="6">
        <f>ROUND(I6*H6/100,3)</f>
        <v>10</v>
      </c>
    </row>
    <row r="7" ht="26.1" customHeight="1" spans="1:10">
      <c r="A7" s="6" t="s">
        <v>20</v>
      </c>
      <c r="B7" s="6" t="s">
        <v>21</v>
      </c>
      <c r="C7" s="6"/>
      <c r="D7" s="6"/>
      <c r="E7" s="6"/>
      <c r="F7" s="6" t="s">
        <v>22</v>
      </c>
      <c r="G7" s="6"/>
      <c r="H7" s="6"/>
      <c r="I7" s="6"/>
      <c r="J7" s="6"/>
    </row>
    <row r="8" ht="91.9" customHeight="1" spans="1:10">
      <c r="A8" s="6"/>
      <c r="B8" s="15" t="s">
        <v>76</v>
      </c>
      <c r="C8" s="16"/>
      <c r="D8" s="16"/>
      <c r="E8" s="19"/>
      <c r="F8" s="15" t="s">
        <v>24</v>
      </c>
      <c r="G8" s="16"/>
      <c r="H8" s="16"/>
      <c r="I8" s="16"/>
      <c r="J8" s="19"/>
    </row>
    <row r="9" ht="31.5" customHeight="1" spans="1:10">
      <c r="A9" s="6" t="s">
        <v>25</v>
      </c>
      <c r="B9" s="6" t="s">
        <v>26</v>
      </c>
      <c r="C9" s="6" t="s">
        <v>27</v>
      </c>
      <c r="D9" s="6" t="s">
        <v>28</v>
      </c>
      <c r="E9" s="6" t="s">
        <v>29</v>
      </c>
      <c r="F9" s="6" t="s">
        <v>30</v>
      </c>
      <c r="G9" s="6" t="s">
        <v>31</v>
      </c>
      <c r="H9" s="6" t="s">
        <v>32</v>
      </c>
      <c r="I9" s="6" t="s">
        <v>33</v>
      </c>
      <c r="J9" s="6" t="s">
        <v>34</v>
      </c>
    </row>
    <row r="10" ht="26.1" customHeight="1" spans="1:10">
      <c r="A10" s="6"/>
      <c r="B10" s="6" t="s">
        <v>77</v>
      </c>
      <c r="C10" s="6" t="s">
        <v>50</v>
      </c>
      <c r="D10" s="31" t="s">
        <v>51</v>
      </c>
      <c r="E10" s="31">
        <v>34000</v>
      </c>
      <c r="F10" s="6">
        <v>34000</v>
      </c>
      <c r="G10" s="6">
        <v>100</v>
      </c>
      <c r="H10" s="6">
        <v>10</v>
      </c>
      <c r="I10" s="6">
        <v>10</v>
      </c>
      <c r="J10" s="6"/>
    </row>
    <row r="11" ht="34.9" customHeight="1" spans="1:10">
      <c r="A11" s="6"/>
      <c r="B11" s="6" t="s">
        <v>78</v>
      </c>
      <c r="C11" s="6" t="s">
        <v>43</v>
      </c>
      <c r="D11" s="31" t="s">
        <v>37</v>
      </c>
      <c r="E11" s="31">
        <v>17</v>
      </c>
      <c r="F11" s="6">
        <v>17</v>
      </c>
      <c r="G11" s="6">
        <v>100</v>
      </c>
      <c r="H11" s="6">
        <v>10</v>
      </c>
      <c r="I11" s="6">
        <v>10</v>
      </c>
      <c r="J11" s="6"/>
    </row>
    <row r="12" ht="26.1" customHeight="1" spans="1:10">
      <c r="A12" s="6"/>
      <c r="B12" s="6" t="s">
        <v>79</v>
      </c>
      <c r="C12" s="6" t="s">
        <v>50</v>
      </c>
      <c r="D12" s="31" t="s">
        <v>51</v>
      </c>
      <c r="E12" s="31">
        <v>80000</v>
      </c>
      <c r="F12" s="6">
        <v>80000</v>
      </c>
      <c r="G12" s="6">
        <v>100</v>
      </c>
      <c r="H12" s="6">
        <v>10</v>
      </c>
      <c r="I12" s="6">
        <v>10</v>
      </c>
      <c r="J12" s="6"/>
    </row>
    <row r="13" ht="39" customHeight="1" spans="1:10">
      <c r="A13" s="6"/>
      <c r="B13" s="6" t="s">
        <v>42</v>
      </c>
      <c r="C13" s="6" t="s">
        <v>43</v>
      </c>
      <c r="D13" s="31" t="s">
        <v>37</v>
      </c>
      <c r="E13" s="31">
        <v>2</v>
      </c>
      <c r="F13" s="6">
        <v>2</v>
      </c>
      <c r="G13" s="6">
        <v>100</v>
      </c>
      <c r="H13" s="6">
        <v>10</v>
      </c>
      <c r="I13" s="6">
        <v>10</v>
      </c>
      <c r="J13" s="6"/>
    </row>
    <row r="14" ht="49.15" customHeight="1" spans="1:10">
      <c r="A14" s="6"/>
      <c r="B14" s="6" t="s">
        <v>80</v>
      </c>
      <c r="C14" s="6" t="s">
        <v>57</v>
      </c>
      <c r="D14" s="31" t="s">
        <v>37</v>
      </c>
      <c r="E14" s="41">
        <v>2</v>
      </c>
      <c r="F14" s="42">
        <v>2</v>
      </c>
      <c r="G14" s="6">
        <v>100</v>
      </c>
      <c r="H14" s="30">
        <v>10</v>
      </c>
      <c r="I14" s="30">
        <v>10</v>
      </c>
      <c r="J14" s="6"/>
    </row>
    <row r="15" ht="46.15" customHeight="1" spans="1:10">
      <c r="A15" s="6"/>
      <c r="B15" s="6" t="s">
        <v>81</v>
      </c>
      <c r="C15" s="6" t="s">
        <v>82</v>
      </c>
      <c r="D15" s="31" t="s">
        <v>83</v>
      </c>
      <c r="E15" s="41">
        <v>17</v>
      </c>
      <c r="F15" s="41">
        <v>17</v>
      </c>
      <c r="G15" s="6">
        <v>100</v>
      </c>
      <c r="H15" s="6">
        <v>30</v>
      </c>
      <c r="I15" s="6">
        <v>30</v>
      </c>
      <c r="J15" s="6"/>
    </row>
    <row r="16" ht="76.15" customHeight="1" spans="1:10">
      <c r="A16" s="6"/>
      <c r="B16" s="6" t="s">
        <v>84</v>
      </c>
      <c r="C16" s="6"/>
      <c r="D16" s="31" t="s">
        <v>40</v>
      </c>
      <c r="E16" s="31" t="s">
        <v>85</v>
      </c>
      <c r="F16" s="6" t="s">
        <v>85</v>
      </c>
      <c r="G16" s="6">
        <v>100</v>
      </c>
      <c r="H16" s="6">
        <v>10</v>
      </c>
      <c r="I16" s="6">
        <v>10</v>
      </c>
      <c r="J16" s="6"/>
    </row>
    <row r="17" ht="26.1" customHeight="1" spans="1:10">
      <c r="A17" s="6"/>
      <c r="B17" s="6"/>
      <c r="C17" s="6"/>
      <c r="D17" s="32"/>
      <c r="E17" s="32"/>
      <c r="F17" s="6"/>
      <c r="G17" s="6"/>
      <c r="H17" s="6"/>
      <c r="I17" s="6"/>
      <c r="J17" s="6"/>
    </row>
    <row r="18" ht="26.1" customHeight="1" spans="1:10">
      <c r="A18" s="6"/>
      <c r="B18" s="6"/>
      <c r="C18" s="6"/>
      <c r="D18" s="32"/>
      <c r="E18" s="32"/>
      <c r="F18" s="6"/>
      <c r="G18" s="6"/>
      <c r="H18" s="6"/>
      <c r="I18" s="6"/>
      <c r="J18" s="6"/>
    </row>
    <row r="19" ht="26.1" customHeight="1" spans="1:10">
      <c r="A19" s="6"/>
      <c r="B19" s="6"/>
      <c r="C19" s="6"/>
      <c r="D19" s="32"/>
      <c r="E19" s="32"/>
      <c r="F19" s="6"/>
      <c r="G19" s="6"/>
      <c r="H19" s="6"/>
      <c r="I19" s="6"/>
      <c r="J19" s="6"/>
    </row>
    <row r="20" ht="26.1" customHeight="1" spans="1:10">
      <c r="A20" s="6"/>
      <c r="B20" s="6"/>
      <c r="C20" s="6"/>
      <c r="D20" s="32"/>
      <c r="E20" s="32"/>
      <c r="F20" s="6"/>
      <c r="G20" s="6"/>
      <c r="H20" s="6"/>
      <c r="I20" s="6"/>
      <c r="J20" s="6"/>
    </row>
    <row r="21" ht="26.1" customHeight="1" spans="1:10">
      <c r="A21" s="6"/>
      <c r="B21" s="6"/>
      <c r="C21" s="6"/>
      <c r="D21" s="32"/>
      <c r="E21" s="32"/>
      <c r="F21" s="6"/>
      <c r="G21" s="6"/>
      <c r="H21" s="6"/>
      <c r="I21" s="6"/>
      <c r="J21" s="6"/>
    </row>
    <row r="22" ht="26.1" customHeight="1" spans="1:10">
      <c r="A22" s="15" t="s">
        <v>46</v>
      </c>
      <c r="B22" s="16"/>
      <c r="C22" s="16"/>
      <c r="D22" s="16"/>
      <c r="E22" s="16"/>
      <c r="F22" s="16"/>
      <c r="G22" s="16"/>
      <c r="H22" s="16"/>
      <c r="I22" s="16"/>
      <c r="J22" s="19"/>
    </row>
  </sheetData>
  <mergeCells count="19">
    <mergeCell ref="A1:J1"/>
    <mergeCell ref="A2:J2"/>
    <mergeCell ref="B3:F3"/>
    <mergeCell ref="B4:C4"/>
    <mergeCell ref="E4:F4"/>
    <mergeCell ref="B5:C5"/>
    <mergeCell ref="D5:E5"/>
    <mergeCell ref="F5:G5"/>
    <mergeCell ref="B6:C6"/>
    <mergeCell ref="D6:E6"/>
    <mergeCell ref="F6:G6"/>
    <mergeCell ref="B7:E7"/>
    <mergeCell ref="F7:J7"/>
    <mergeCell ref="B8:E8"/>
    <mergeCell ref="F8:J8"/>
    <mergeCell ref="A22:J22"/>
    <mergeCell ref="A5:A6"/>
    <mergeCell ref="A7:A8"/>
    <mergeCell ref="A9:A21"/>
  </mergeCells>
  <pageMargins left="0.699305555555556" right="0.699305555555556" top="0.75" bottom="0.75" header="0.3" footer="0.3"/>
  <pageSetup paperSize="9" scale="70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J22"/>
  <sheetViews>
    <sheetView workbookViewId="0">
      <selection activeCell="L8" sqref="L8"/>
    </sheetView>
  </sheetViews>
  <sheetFormatPr defaultColWidth="9" defaultRowHeight="14.4"/>
  <cols>
    <col min="1" max="10" width="12.6296296296296" customWidth="1"/>
  </cols>
  <sheetData>
    <row r="1" ht="20.4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20.25" customHeight="1" spans="1:10">
      <c r="A2" s="20" t="s">
        <v>1</v>
      </c>
      <c r="B2" s="20"/>
      <c r="C2" s="20"/>
      <c r="D2" s="20"/>
      <c r="E2" s="20"/>
      <c r="F2" s="20"/>
      <c r="G2" s="20"/>
      <c r="H2" s="20"/>
      <c r="I2" s="20"/>
      <c r="J2" s="20"/>
    </row>
    <row r="3" ht="26.1" customHeight="1" spans="1:10">
      <c r="A3" s="6" t="s">
        <v>2</v>
      </c>
      <c r="B3" s="21" t="s">
        <v>86</v>
      </c>
      <c r="C3" s="22"/>
      <c r="D3" s="22"/>
      <c r="E3" s="22"/>
      <c r="F3" s="23"/>
      <c r="G3" s="6" t="s">
        <v>4</v>
      </c>
      <c r="H3" s="6">
        <v>100</v>
      </c>
      <c r="I3" s="6" t="s">
        <v>5</v>
      </c>
      <c r="J3" s="6" t="s">
        <v>6</v>
      </c>
    </row>
    <row r="4" ht="26.1" customHeight="1" spans="1:10">
      <c r="A4" s="6" t="s">
        <v>7</v>
      </c>
      <c r="B4" s="21" t="s">
        <v>8</v>
      </c>
      <c r="C4" s="23"/>
      <c r="D4" s="6" t="s">
        <v>9</v>
      </c>
      <c r="E4" s="24"/>
      <c r="F4" s="25"/>
      <c r="G4" s="6" t="s">
        <v>10</v>
      </c>
      <c r="H4" s="6" t="s">
        <v>11</v>
      </c>
      <c r="I4" s="6" t="s">
        <v>12</v>
      </c>
      <c r="J4" s="6">
        <v>41413260</v>
      </c>
    </row>
    <row r="5" ht="26.1" customHeight="1" spans="1:10">
      <c r="A5" s="26" t="s">
        <v>13</v>
      </c>
      <c r="B5" s="21" t="s">
        <v>14</v>
      </c>
      <c r="C5" s="23"/>
      <c r="D5" s="21" t="s">
        <v>15</v>
      </c>
      <c r="E5" s="23"/>
      <c r="F5" s="21" t="s">
        <v>16</v>
      </c>
      <c r="G5" s="23"/>
      <c r="H5" s="21" t="s">
        <v>17</v>
      </c>
      <c r="I5" s="21" t="s">
        <v>18</v>
      </c>
      <c r="J5" s="6" t="s">
        <v>19</v>
      </c>
    </row>
    <row r="6" ht="26.1" customHeight="1" spans="1:10">
      <c r="A6" s="27"/>
      <c r="B6" s="21">
        <v>120000</v>
      </c>
      <c r="C6" s="23"/>
      <c r="D6" s="21">
        <v>-57346.62</v>
      </c>
      <c r="E6" s="23"/>
      <c r="F6" s="21">
        <v>62653.38</v>
      </c>
      <c r="G6" s="23"/>
      <c r="H6" s="6">
        <v>100</v>
      </c>
      <c r="I6" s="34">
        <v>10</v>
      </c>
      <c r="J6" s="6">
        <v>10</v>
      </c>
    </row>
    <row r="7" ht="26.1" customHeight="1" spans="1:10">
      <c r="A7" s="6" t="s">
        <v>20</v>
      </c>
      <c r="B7" s="6" t="s">
        <v>21</v>
      </c>
      <c r="C7" s="6"/>
      <c r="D7" s="6"/>
      <c r="E7" s="6"/>
      <c r="F7" s="6" t="s">
        <v>22</v>
      </c>
      <c r="G7" s="6"/>
      <c r="H7" s="6"/>
      <c r="I7" s="6"/>
      <c r="J7" s="6"/>
    </row>
    <row r="8" ht="75" customHeight="1" spans="1:10">
      <c r="A8" s="6"/>
      <c r="B8" s="15" t="s">
        <v>87</v>
      </c>
      <c r="C8" s="16"/>
      <c r="D8" s="16"/>
      <c r="E8" s="19"/>
      <c r="F8" s="15" t="s">
        <v>24</v>
      </c>
      <c r="G8" s="16"/>
      <c r="H8" s="16"/>
      <c r="I8" s="16"/>
      <c r="J8" s="19"/>
    </row>
    <row r="9" ht="31.5" customHeight="1" spans="1:10">
      <c r="A9" s="6" t="s">
        <v>25</v>
      </c>
      <c r="B9" s="6" t="s">
        <v>26</v>
      </c>
      <c r="C9" s="6" t="s">
        <v>27</v>
      </c>
      <c r="D9" s="6" t="s">
        <v>28</v>
      </c>
      <c r="E9" s="6" t="s">
        <v>29</v>
      </c>
      <c r="F9" s="6" t="s">
        <v>30</v>
      </c>
      <c r="G9" s="6" t="s">
        <v>31</v>
      </c>
      <c r="H9" s="6" t="s">
        <v>32</v>
      </c>
      <c r="I9" s="6" t="s">
        <v>33</v>
      </c>
      <c r="J9" s="6" t="s">
        <v>34</v>
      </c>
    </row>
    <row r="10" ht="37.9" customHeight="1" spans="1:10">
      <c r="A10" s="6"/>
      <c r="B10" s="6" t="s">
        <v>88</v>
      </c>
      <c r="C10" s="6" t="s">
        <v>50</v>
      </c>
      <c r="D10" s="31" t="s">
        <v>51</v>
      </c>
      <c r="E10" s="31" t="s">
        <v>89</v>
      </c>
      <c r="F10" s="6">
        <v>50653.38</v>
      </c>
      <c r="G10" s="6">
        <v>100</v>
      </c>
      <c r="H10" s="6">
        <v>20</v>
      </c>
      <c r="I10" s="6">
        <f>H10*G10/100</f>
        <v>20</v>
      </c>
      <c r="J10" s="6"/>
    </row>
    <row r="11" ht="54" customHeight="1" spans="1:10">
      <c r="A11" s="6"/>
      <c r="B11" s="6" t="s">
        <v>90</v>
      </c>
      <c r="C11" s="6" t="s">
        <v>36</v>
      </c>
      <c r="D11" s="31" t="s">
        <v>37</v>
      </c>
      <c r="E11" s="31" t="s">
        <v>58</v>
      </c>
      <c r="F11" s="6">
        <v>4</v>
      </c>
      <c r="G11" s="6">
        <v>100</v>
      </c>
      <c r="H11" s="6">
        <v>30</v>
      </c>
      <c r="I11" s="6">
        <f t="shared" ref="I11:I13" si="0">H11*G11/100</f>
        <v>30</v>
      </c>
      <c r="J11" s="6"/>
    </row>
    <row r="12" ht="46.9" customHeight="1" spans="1:10">
      <c r="A12" s="6"/>
      <c r="B12" s="6" t="s">
        <v>42</v>
      </c>
      <c r="C12" s="6" t="s">
        <v>43</v>
      </c>
      <c r="D12" s="31" t="s">
        <v>37</v>
      </c>
      <c r="E12" s="31" t="s">
        <v>91</v>
      </c>
      <c r="F12" s="6">
        <v>24</v>
      </c>
      <c r="G12" s="6">
        <v>100</v>
      </c>
      <c r="H12" s="6">
        <v>20</v>
      </c>
      <c r="I12" s="6">
        <f t="shared" si="0"/>
        <v>20</v>
      </c>
      <c r="J12" s="6"/>
    </row>
    <row r="13" ht="36" customHeight="1" spans="1:10">
      <c r="A13" s="6"/>
      <c r="B13" s="6" t="s">
        <v>92</v>
      </c>
      <c r="C13" s="6" t="s">
        <v>50</v>
      </c>
      <c r="D13" s="31" t="s">
        <v>51</v>
      </c>
      <c r="E13" s="31" t="s">
        <v>60</v>
      </c>
      <c r="F13" s="6">
        <v>12000</v>
      </c>
      <c r="G13" s="6">
        <v>100</v>
      </c>
      <c r="H13" s="6">
        <v>10</v>
      </c>
      <c r="I13" s="6">
        <f t="shared" si="0"/>
        <v>10</v>
      </c>
      <c r="J13" s="6"/>
    </row>
    <row r="14" ht="46.9" customHeight="1" spans="1:10">
      <c r="A14" s="6"/>
      <c r="B14" s="6" t="s">
        <v>93</v>
      </c>
      <c r="C14" s="6"/>
      <c r="D14" s="31" t="s">
        <v>40</v>
      </c>
      <c r="E14" s="31" t="s">
        <v>85</v>
      </c>
      <c r="F14" s="31" t="s">
        <v>85</v>
      </c>
      <c r="G14" s="6">
        <v>100</v>
      </c>
      <c r="H14" s="30">
        <v>10</v>
      </c>
      <c r="I14" s="30">
        <f>ROUND(H14*G14/100,2)</f>
        <v>10</v>
      </c>
      <c r="J14" s="6"/>
    </row>
    <row r="15" ht="26.1" customHeight="1" spans="1:10">
      <c r="A15" s="6"/>
      <c r="B15" s="6"/>
      <c r="C15" s="6"/>
      <c r="D15" s="31"/>
      <c r="E15" s="40"/>
      <c r="F15" s="40"/>
      <c r="G15" s="6"/>
      <c r="H15" s="6"/>
      <c r="I15" s="6"/>
      <c r="J15" s="6"/>
    </row>
    <row r="16" ht="26.1" customHeight="1" spans="1:10">
      <c r="A16" s="6"/>
      <c r="B16" s="6"/>
      <c r="C16" s="6"/>
      <c r="D16" s="31"/>
      <c r="E16" s="31"/>
      <c r="F16" s="6"/>
      <c r="G16" s="6"/>
      <c r="H16" s="6"/>
      <c r="I16" s="6"/>
      <c r="J16" s="6"/>
    </row>
    <row r="17" ht="26.1" customHeight="1" spans="1:10">
      <c r="A17" s="6"/>
      <c r="B17" s="6"/>
      <c r="C17" s="6"/>
      <c r="D17" s="32"/>
      <c r="E17" s="32"/>
      <c r="F17" s="6"/>
      <c r="G17" s="6"/>
      <c r="H17" s="6"/>
      <c r="I17" s="6"/>
      <c r="J17" s="6"/>
    </row>
    <row r="18" ht="26.1" customHeight="1" spans="1:10">
      <c r="A18" s="6"/>
      <c r="B18" s="6"/>
      <c r="C18" s="6"/>
      <c r="D18" s="32"/>
      <c r="E18" s="32"/>
      <c r="F18" s="6"/>
      <c r="G18" s="6"/>
      <c r="H18" s="6"/>
      <c r="I18" s="6"/>
      <c r="J18" s="6"/>
    </row>
    <row r="19" ht="26.1" customHeight="1" spans="1:10">
      <c r="A19" s="6"/>
      <c r="B19" s="6"/>
      <c r="C19" s="6"/>
      <c r="D19" s="32"/>
      <c r="E19" s="32"/>
      <c r="F19" s="6"/>
      <c r="G19" s="6"/>
      <c r="H19" s="6"/>
      <c r="I19" s="6"/>
      <c r="J19" s="6"/>
    </row>
    <row r="20" ht="26.1" customHeight="1" spans="1:10">
      <c r="A20" s="6"/>
      <c r="B20" s="6"/>
      <c r="C20" s="6"/>
      <c r="D20" s="32"/>
      <c r="E20" s="32"/>
      <c r="F20" s="6"/>
      <c r="G20" s="6"/>
      <c r="H20" s="6"/>
      <c r="I20" s="6"/>
      <c r="J20" s="6"/>
    </row>
    <row r="21" ht="26.1" customHeight="1" spans="1:10">
      <c r="A21" s="6"/>
      <c r="B21" s="6"/>
      <c r="C21" s="6"/>
      <c r="D21" s="32"/>
      <c r="E21" s="32"/>
      <c r="F21" s="6"/>
      <c r="G21" s="6"/>
      <c r="H21" s="6"/>
      <c r="I21" s="6"/>
      <c r="J21" s="6"/>
    </row>
    <row r="22" ht="26.1" customHeight="1" spans="1:10">
      <c r="A22" s="15" t="s">
        <v>46</v>
      </c>
      <c r="B22" s="16"/>
      <c r="C22" s="16"/>
      <c r="D22" s="16"/>
      <c r="E22" s="16"/>
      <c r="F22" s="16"/>
      <c r="G22" s="16"/>
      <c r="H22" s="16"/>
      <c r="I22" s="16"/>
      <c r="J22" s="19"/>
    </row>
  </sheetData>
  <mergeCells count="19">
    <mergeCell ref="A1:J1"/>
    <mergeCell ref="A2:J2"/>
    <mergeCell ref="B3:F3"/>
    <mergeCell ref="B4:C4"/>
    <mergeCell ref="E4:F4"/>
    <mergeCell ref="B5:C5"/>
    <mergeCell ref="D5:E5"/>
    <mergeCell ref="F5:G5"/>
    <mergeCell ref="B6:C6"/>
    <mergeCell ref="D6:E6"/>
    <mergeCell ref="F6:G6"/>
    <mergeCell ref="B7:E7"/>
    <mergeCell ref="F7:J7"/>
    <mergeCell ref="B8:E8"/>
    <mergeCell ref="F8:J8"/>
    <mergeCell ref="A22:J22"/>
    <mergeCell ref="A5:A6"/>
    <mergeCell ref="A7:A8"/>
    <mergeCell ref="A9:A21"/>
  </mergeCells>
  <pageMargins left="0.699305555555556" right="0.699305555555556" top="0.75" bottom="0.75" header="0.3" footer="0.3"/>
  <pageSetup paperSize="9" scale="70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J22"/>
  <sheetViews>
    <sheetView zoomScale="70" zoomScaleNormal="70" workbookViewId="0">
      <selection activeCell="A2" sqref="A2:J2"/>
    </sheetView>
  </sheetViews>
  <sheetFormatPr defaultColWidth="9" defaultRowHeight="14.4"/>
  <cols>
    <col min="1" max="10" width="12.6296296296296" customWidth="1"/>
  </cols>
  <sheetData>
    <row r="1" ht="20.4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31.9" customHeight="1" spans="1:10">
      <c r="A2" s="20" t="s">
        <v>1</v>
      </c>
      <c r="B2" s="20"/>
      <c r="C2" s="20"/>
      <c r="D2" s="20"/>
      <c r="E2" s="20"/>
      <c r="F2" s="20"/>
      <c r="G2" s="20"/>
      <c r="H2" s="20"/>
      <c r="I2" s="20"/>
      <c r="J2" s="20"/>
    </row>
    <row r="3" ht="26.1" customHeight="1" spans="1:10">
      <c r="A3" s="6" t="s">
        <v>2</v>
      </c>
      <c r="B3" s="21" t="s">
        <v>94</v>
      </c>
      <c r="C3" s="22"/>
      <c r="D3" s="22"/>
      <c r="E3" s="22"/>
      <c r="F3" s="23"/>
      <c r="G3" s="6" t="s">
        <v>4</v>
      </c>
      <c r="H3" s="6">
        <f>J6+SUM(I10:I21)</f>
        <v>100</v>
      </c>
      <c r="I3" s="6" t="s">
        <v>5</v>
      </c>
      <c r="J3" s="6" t="s">
        <v>6</v>
      </c>
    </row>
    <row r="4" ht="26.1" customHeight="1" spans="1:10">
      <c r="A4" s="6" t="s">
        <v>7</v>
      </c>
      <c r="B4" s="21" t="s">
        <v>8</v>
      </c>
      <c r="C4" s="23"/>
      <c r="D4" s="6" t="s">
        <v>9</v>
      </c>
      <c r="E4" s="24"/>
      <c r="F4" s="25"/>
      <c r="G4" s="6" t="s">
        <v>10</v>
      </c>
      <c r="H4" s="6" t="s">
        <v>11</v>
      </c>
      <c r="I4" s="6" t="s">
        <v>12</v>
      </c>
      <c r="J4" s="6">
        <v>41413260</v>
      </c>
    </row>
    <row r="5" ht="26.1" customHeight="1" spans="1:10">
      <c r="A5" s="26" t="s">
        <v>13</v>
      </c>
      <c r="B5" s="21" t="s">
        <v>14</v>
      </c>
      <c r="C5" s="23"/>
      <c r="D5" s="21" t="s">
        <v>15</v>
      </c>
      <c r="E5" s="23"/>
      <c r="F5" s="21" t="s">
        <v>16</v>
      </c>
      <c r="G5" s="23"/>
      <c r="H5" s="21" t="s">
        <v>17</v>
      </c>
      <c r="I5" s="21" t="s">
        <v>18</v>
      </c>
      <c r="J5" s="6" t="s">
        <v>19</v>
      </c>
    </row>
    <row r="6" ht="26.1" customHeight="1" spans="1:10">
      <c r="A6" s="27"/>
      <c r="B6" s="21">
        <v>50000</v>
      </c>
      <c r="C6" s="23"/>
      <c r="D6" s="21">
        <v>-40000</v>
      </c>
      <c r="E6" s="23"/>
      <c r="F6" s="21">
        <v>10000</v>
      </c>
      <c r="G6" s="23"/>
      <c r="H6" s="6">
        <v>100</v>
      </c>
      <c r="I6" s="34">
        <v>10</v>
      </c>
      <c r="J6" s="6">
        <f>ROUND(I6*H6/100,3)</f>
        <v>10</v>
      </c>
    </row>
    <row r="7" ht="26.1" customHeight="1" spans="1:10">
      <c r="A7" s="6" t="s">
        <v>20</v>
      </c>
      <c r="B7" s="6" t="s">
        <v>21</v>
      </c>
      <c r="C7" s="6"/>
      <c r="D7" s="6"/>
      <c r="E7" s="6"/>
      <c r="F7" s="6" t="s">
        <v>22</v>
      </c>
      <c r="G7" s="6"/>
      <c r="H7" s="6"/>
      <c r="I7" s="6"/>
      <c r="J7" s="6"/>
    </row>
    <row r="8" ht="75" customHeight="1" spans="1:10">
      <c r="A8" s="6"/>
      <c r="B8" s="15" t="s">
        <v>95</v>
      </c>
      <c r="C8" s="16"/>
      <c r="D8" s="16"/>
      <c r="E8" s="19"/>
      <c r="F8" s="15" t="s">
        <v>24</v>
      </c>
      <c r="G8" s="16"/>
      <c r="H8" s="16"/>
      <c r="I8" s="16"/>
      <c r="J8" s="19"/>
    </row>
    <row r="9" ht="31.5" customHeight="1" spans="1:10">
      <c r="A9" s="6" t="s">
        <v>25</v>
      </c>
      <c r="B9" s="6" t="s">
        <v>26</v>
      </c>
      <c r="C9" s="6" t="s">
        <v>27</v>
      </c>
      <c r="D9" s="6" t="s">
        <v>28</v>
      </c>
      <c r="E9" s="6" t="s">
        <v>29</v>
      </c>
      <c r="F9" s="6" t="s">
        <v>30</v>
      </c>
      <c r="G9" s="6" t="s">
        <v>31</v>
      </c>
      <c r="H9" s="6" t="s">
        <v>32</v>
      </c>
      <c r="I9" s="6" t="s">
        <v>33</v>
      </c>
      <c r="J9" s="6" t="s">
        <v>34</v>
      </c>
    </row>
    <row r="10" ht="55.9" customHeight="1" spans="1:10">
      <c r="A10" s="6"/>
      <c r="B10" s="6" t="s">
        <v>96</v>
      </c>
      <c r="C10" s="6" t="s">
        <v>36</v>
      </c>
      <c r="D10" s="31" t="s">
        <v>37</v>
      </c>
      <c r="E10" s="31" t="s">
        <v>68</v>
      </c>
      <c r="F10" s="6">
        <v>1</v>
      </c>
      <c r="G10" s="6">
        <v>100</v>
      </c>
      <c r="H10" s="6" t="s">
        <v>55</v>
      </c>
      <c r="I10" s="6">
        <f>H10*G10/100</f>
        <v>30</v>
      </c>
      <c r="J10" s="6"/>
    </row>
    <row r="11" ht="48" customHeight="1" spans="1:10">
      <c r="A11" s="6"/>
      <c r="B11" s="6" t="s">
        <v>97</v>
      </c>
      <c r="C11" s="6" t="s">
        <v>36</v>
      </c>
      <c r="D11" s="31" t="s">
        <v>37</v>
      </c>
      <c r="E11" s="31" t="s">
        <v>58</v>
      </c>
      <c r="F11" s="6">
        <v>2</v>
      </c>
      <c r="G11" s="6">
        <v>100</v>
      </c>
      <c r="H11" s="6" t="s">
        <v>98</v>
      </c>
      <c r="I11" s="6">
        <f t="shared" ref="I11:I14" si="0">H11*G11/100</f>
        <v>20</v>
      </c>
      <c r="J11" s="6"/>
    </row>
    <row r="12" ht="52.9" customHeight="1" spans="1:10">
      <c r="A12" s="6"/>
      <c r="B12" s="6" t="s">
        <v>99</v>
      </c>
      <c r="C12" s="6" t="s">
        <v>36</v>
      </c>
      <c r="D12" s="31" t="s">
        <v>37</v>
      </c>
      <c r="E12" s="31" t="s">
        <v>58</v>
      </c>
      <c r="F12" s="6">
        <v>2</v>
      </c>
      <c r="G12" s="6">
        <v>100</v>
      </c>
      <c r="H12" s="6" t="s">
        <v>98</v>
      </c>
      <c r="I12" s="6">
        <f t="shared" si="0"/>
        <v>20</v>
      </c>
      <c r="J12" s="6"/>
    </row>
    <row r="13" ht="49.9" customHeight="1" spans="1:10">
      <c r="A13" s="6"/>
      <c r="B13" s="6" t="s">
        <v>42</v>
      </c>
      <c r="C13" s="6" t="s">
        <v>43</v>
      </c>
      <c r="D13" s="31" t="s">
        <v>37</v>
      </c>
      <c r="E13" s="31" t="s">
        <v>58</v>
      </c>
      <c r="F13" s="6">
        <v>2</v>
      </c>
      <c r="G13" s="6">
        <v>100</v>
      </c>
      <c r="H13" s="6" t="s">
        <v>100</v>
      </c>
      <c r="I13" s="6">
        <f t="shared" si="0"/>
        <v>10</v>
      </c>
      <c r="J13" s="6"/>
    </row>
    <row r="14" ht="64.9" customHeight="1" spans="1:10">
      <c r="A14" s="6"/>
      <c r="B14" s="6" t="s">
        <v>101</v>
      </c>
      <c r="C14" s="6"/>
      <c r="D14" s="31" t="s">
        <v>40</v>
      </c>
      <c r="E14" s="31" t="s">
        <v>45</v>
      </c>
      <c r="F14" s="6" t="s">
        <v>45</v>
      </c>
      <c r="G14" s="6">
        <v>100</v>
      </c>
      <c r="H14" s="6" t="s">
        <v>100</v>
      </c>
      <c r="I14" s="6">
        <f t="shared" si="0"/>
        <v>10</v>
      </c>
      <c r="J14" s="6"/>
    </row>
    <row r="15" ht="26.1" customHeight="1" spans="1:10">
      <c r="A15" s="6"/>
      <c r="B15" s="6"/>
      <c r="C15" s="6"/>
      <c r="D15" s="31"/>
      <c r="E15" s="31"/>
      <c r="F15" s="6"/>
      <c r="G15" s="6"/>
      <c r="H15" s="6"/>
      <c r="I15" s="6"/>
      <c r="J15" s="6"/>
    </row>
    <row r="16" ht="26.1" customHeight="1" spans="1:10">
      <c r="A16" s="6"/>
      <c r="B16" s="33"/>
      <c r="C16" s="33"/>
      <c r="D16" s="33"/>
      <c r="E16" s="33"/>
      <c r="F16" s="33"/>
      <c r="G16" s="33"/>
      <c r="H16" s="33"/>
      <c r="I16" s="33"/>
      <c r="J16" s="6"/>
    </row>
    <row r="17" ht="26.1" customHeight="1" spans="1:10">
      <c r="A17" s="6"/>
      <c r="B17" s="6"/>
      <c r="C17" s="6"/>
      <c r="D17" s="32"/>
      <c r="E17" s="32"/>
      <c r="F17" s="6"/>
      <c r="G17" s="6"/>
      <c r="H17" s="6"/>
      <c r="I17" s="6"/>
      <c r="J17" s="6"/>
    </row>
    <row r="18" ht="26.1" customHeight="1" spans="1:10">
      <c r="A18" s="6"/>
      <c r="B18" s="6"/>
      <c r="C18" s="6"/>
      <c r="D18" s="32"/>
      <c r="E18" s="32"/>
      <c r="F18" s="6"/>
      <c r="G18" s="6"/>
      <c r="H18" s="6"/>
      <c r="I18" s="6"/>
      <c r="J18" s="6"/>
    </row>
    <row r="19" ht="26.1" customHeight="1" spans="1:10">
      <c r="A19" s="6"/>
      <c r="B19" s="6"/>
      <c r="C19" s="6"/>
      <c r="D19" s="32"/>
      <c r="E19" s="32"/>
      <c r="F19" s="6"/>
      <c r="G19" s="6"/>
      <c r="H19" s="6"/>
      <c r="I19" s="6"/>
      <c r="J19" s="6"/>
    </row>
    <row r="20" ht="26.1" customHeight="1" spans="1:10">
      <c r="A20" s="6"/>
      <c r="B20" s="6"/>
      <c r="C20" s="6"/>
      <c r="D20" s="32"/>
      <c r="E20" s="32"/>
      <c r="F20" s="6"/>
      <c r="G20" s="6"/>
      <c r="H20" s="6"/>
      <c r="I20" s="6"/>
      <c r="J20" s="6"/>
    </row>
    <row r="21" ht="26.1" customHeight="1" spans="1:10">
      <c r="A21" s="6"/>
      <c r="B21" s="6"/>
      <c r="C21" s="6"/>
      <c r="D21" s="32"/>
      <c r="E21" s="32"/>
      <c r="F21" s="6"/>
      <c r="G21" s="6"/>
      <c r="H21" s="6"/>
      <c r="I21" s="6"/>
      <c r="J21" s="6"/>
    </row>
    <row r="22" ht="26.1" customHeight="1" spans="1:10">
      <c r="A22" s="15" t="s">
        <v>46</v>
      </c>
      <c r="B22" s="16"/>
      <c r="C22" s="16"/>
      <c r="D22" s="16"/>
      <c r="E22" s="16"/>
      <c r="F22" s="16"/>
      <c r="G22" s="16"/>
      <c r="H22" s="16"/>
      <c r="I22" s="16"/>
      <c r="J22" s="19"/>
    </row>
  </sheetData>
  <mergeCells count="19">
    <mergeCell ref="A1:J1"/>
    <mergeCell ref="A2:J2"/>
    <mergeCell ref="B3:F3"/>
    <mergeCell ref="B4:C4"/>
    <mergeCell ref="E4:F4"/>
    <mergeCell ref="B5:C5"/>
    <mergeCell ref="D5:E5"/>
    <mergeCell ref="F5:G5"/>
    <mergeCell ref="B6:C6"/>
    <mergeCell ref="D6:E6"/>
    <mergeCell ref="F6:G6"/>
    <mergeCell ref="B7:E7"/>
    <mergeCell ref="F7:J7"/>
    <mergeCell ref="B8:E8"/>
    <mergeCell ref="F8:J8"/>
    <mergeCell ref="A22:J22"/>
    <mergeCell ref="A5:A6"/>
    <mergeCell ref="A7:A8"/>
    <mergeCell ref="A9:A21"/>
  </mergeCells>
  <pageMargins left="0.699305555555556" right="0.699305555555556" top="0.75" bottom="0.75" header="0.3" footer="0.3"/>
  <pageSetup paperSize="9" scale="70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J22"/>
  <sheetViews>
    <sheetView zoomScale="70" zoomScaleNormal="70" workbookViewId="0">
      <selection activeCell="M12" sqref="M12"/>
    </sheetView>
  </sheetViews>
  <sheetFormatPr defaultColWidth="9" defaultRowHeight="14.4"/>
  <cols>
    <col min="1" max="10" width="12.6296296296296" customWidth="1"/>
  </cols>
  <sheetData>
    <row r="1" ht="20.4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40.15" customHeight="1" spans="1:10">
      <c r="A2" s="20" t="s">
        <v>1</v>
      </c>
      <c r="B2" s="20"/>
      <c r="C2" s="20"/>
      <c r="D2" s="20"/>
      <c r="E2" s="20"/>
      <c r="F2" s="20"/>
      <c r="G2" s="20"/>
      <c r="H2" s="20"/>
      <c r="I2" s="20"/>
      <c r="J2" s="20"/>
    </row>
    <row r="3" ht="26.1" customHeight="1" spans="1:10">
      <c r="A3" s="6" t="s">
        <v>2</v>
      </c>
      <c r="B3" s="21" t="s">
        <v>102</v>
      </c>
      <c r="C3" s="22"/>
      <c r="D3" s="22"/>
      <c r="E3" s="22"/>
      <c r="F3" s="23"/>
      <c r="G3" s="6" t="s">
        <v>4</v>
      </c>
      <c r="H3" s="6">
        <f>J6+SUM(I10:I21)</f>
        <v>100</v>
      </c>
      <c r="I3" s="6" t="s">
        <v>5</v>
      </c>
      <c r="J3" s="6" t="s">
        <v>6</v>
      </c>
    </row>
    <row r="4" ht="26.1" customHeight="1" spans="1:10">
      <c r="A4" s="6" t="s">
        <v>7</v>
      </c>
      <c r="B4" s="21" t="s">
        <v>8</v>
      </c>
      <c r="C4" s="23"/>
      <c r="D4" s="6" t="s">
        <v>9</v>
      </c>
      <c r="E4" s="24"/>
      <c r="F4" s="25"/>
      <c r="G4" s="6" t="s">
        <v>10</v>
      </c>
      <c r="H4" s="6" t="s">
        <v>11</v>
      </c>
      <c r="I4" s="6" t="s">
        <v>12</v>
      </c>
      <c r="J4" s="6">
        <v>41413260</v>
      </c>
    </row>
    <row r="5" ht="31.15" customHeight="1" spans="1:10">
      <c r="A5" s="26" t="s">
        <v>13</v>
      </c>
      <c r="B5" s="21" t="s">
        <v>14</v>
      </c>
      <c r="C5" s="23"/>
      <c r="D5" s="21" t="s">
        <v>15</v>
      </c>
      <c r="E5" s="23"/>
      <c r="F5" s="21" t="s">
        <v>16</v>
      </c>
      <c r="G5" s="23"/>
      <c r="H5" s="21" t="s">
        <v>17</v>
      </c>
      <c r="I5" s="21" t="s">
        <v>18</v>
      </c>
      <c r="J5" s="6" t="s">
        <v>19</v>
      </c>
    </row>
    <row r="6" ht="26.1" customHeight="1" spans="1:10">
      <c r="A6" s="27"/>
      <c r="B6" s="21">
        <v>150000</v>
      </c>
      <c r="C6" s="23"/>
      <c r="D6" s="21">
        <v>-83851.16</v>
      </c>
      <c r="E6" s="23"/>
      <c r="F6" s="21">
        <v>66148.84</v>
      </c>
      <c r="G6" s="23"/>
      <c r="H6" s="6">
        <v>100</v>
      </c>
      <c r="I6" s="34">
        <v>10</v>
      </c>
      <c r="J6" s="6">
        <f>ROUND(I6*H6/100,3)</f>
        <v>10</v>
      </c>
    </row>
    <row r="7" ht="26.1" customHeight="1" spans="1:10">
      <c r="A7" s="6" t="s">
        <v>20</v>
      </c>
      <c r="B7" s="6" t="s">
        <v>21</v>
      </c>
      <c r="C7" s="6"/>
      <c r="D7" s="6"/>
      <c r="E7" s="6"/>
      <c r="F7" s="6" t="s">
        <v>22</v>
      </c>
      <c r="G7" s="6"/>
      <c r="H7" s="6"/>
      <c r="I7" s="6"/>
      <c r="J7" s="6"/>
    </row>
    <row r="8" ht="75" customHeight="1" spans="1:10">
      <c r="A8" s="6"/>
      <c r="B8" s="15" t="s">
        <v>103</v>
      </c>
      <c r="C8" s="16"/>
      <c r="D8" s="16"/>
      <c r="E8" s="19"/>
      <c r="F8" s="15" t="s">
        <v>24</v>
      </c>
      <c r="G8" s="16"/>
      <c r="H8" s="16"/>
      <c r="I8" s="16"/>
      <c r="J8" s="19"/>
    </row>
    <row r="9" ht="31.5" customHeight="1" spans="1:10">
      <c r="A9" s="6" t="s">
        <v>25</v>
      </c>
      <c r="B9" s="6" t="s">
        <v>26</v>
      </c>
      <c r="C9" s="6" t="s">
        <v>27</v>
      </c>
      <c r="D9" s="6" t="s">
        <v>28</v>
      </c>
      <c r="E9" s="6" t="s">
        <v>29</v>
      </c>
      <c r="F9" s="6" t="s">
        <v>30</v>
      </c>
      <c r="G9" s="6" t="s">
        <v>31</v>
      </c>
      <c r="H9" s="6" t="s">
        <v>32</v>
      </c>
      <c r="I9" s="6" t="s">
        <v>33</v>
      </c>
      <c r="J9" s="6" t="s">
        <v>34</v>
      </c>
    </row>
    <row r="10" ht="46.8" spans="1:10">
      <c r="A10" s="6"/>
      <c r="B10" s="6" t="s">
        <v>104</v>
      </c>
      <c r="C10" s="6" t="s">
        <v>36</v>
      </c>
      <c r="D10" s="31" t="s">
        <v>37</v>
      </c>
      <c r="E10" s="31" t="s">
        <v>98</v>
      </c>
      <c r="F10" s="6">
        <v>23</v>
      </c>
      <c r="G10" s="6">
        <v>100</v>
      </c>
      <c r="H10" s="6">
        <v>20</v>
      </c>
      <c r="I10" s="6">
        <v>20</v>
      </c>
      <c r="J10" s="6"/>
    </row>
    <row r="11" ht="31.9" customHeight="1" spans="1:10">
      <c r="A11" s="6"/>
      <c r="B11" s="6" t="s">
        <v>105</v>
      </c>
      <c r="C11" s="6" t="s">
        <v>50</v>
      </c>
      <c r="D11" s="31" t="s">
        <v>51</v>
      </c>
      <c r="E11" s="31" t="s">
        <v>106</v>
      </c>
      <c r="F11" s="6">
        <v>60148.84</v>
      </c>
      <c r="G11" s="6">
        <v>100</v>
      </c>
      <c r="H11" s="6">
        <v>20</v>
      </c>
      <c r="I11" s="6">
        <v>10</v>
      </c>
      <c r="J11" s="6"/>
    </row>
    <row r="12" ht="31.9" customHeight="1" spans="1:10">
      <c r="A12" s="6"/>
      <c r="B12" s="6" t="s">
        <v>107</v>
      </c>
      <c r="C12" s="6" t="s">
        <v>36</v>
      </c>
      <c r="D12" s="31" t="s">
        <v>37</v>
      </c>
      <c r="E12" s="31" t="s">
        <v>58</v>
      </c>
      <c r="F12" s="6">
        <v>2</v>
      </c>
      <c r="G12" s="6">
        <v>100</v>
      </c>
      <c r="H12" s="6">
        <v>20</v>
      </c>
      <c r="I12" s="6">
        <v>30</v>
      </c>
      <c r="J12" s="6"/>
    </row>
    <row r="13" ht="26.1" customHeight="1" spans="1:10">
      <c r="A13" s="6"/>
      <c r="B13" s="6" t="s">
        <v>77</v>
      </c>
      <c r="C13" s="6" t="s">
        <v>50</v>
      </c>
      <c r="D13" s="31" t="s">
        <v>51</v>
      </c>
      <c r="E13" s="31" t="s">
        <v>108</v>
      </c>
      <c r="F13" s="6">
        <v>6000</v>
      </c>
      <c r="G13" s="6">
        <v>100</v>
      </c>
      <c r="H13" s="6">
        <v>20</v>
      </c>
      <c r="I13" s="6">
        <v>10</v>
      </c>
      <c r="J13" s="6"/>
    </row>
    <row r="14" ht="31.2" spans="1:10">
      <c r="A14" s="6"/>
      <c r="B14" s="6" t="s">
        <v>93</v>
      </c>
      <c r="C14" s="6"/>
      <c r="D14" s="37" t="s">
        <v>40</v>
      </c>
      <c r="E14" s="31" t="s">
        <v>109</v>
      </c>
      <c r="F14" s="31" t="s">
        <v>109</v>
      </c>
      <c r="G14" s="6">
        <v>100</v>
      </c>
      <c r="H14" s="6">
        <v>10</v>
      </c>
      <c r="I14" s="6">
        <v>20</v>
      </c>
      <c r="J14" s="6"/>
    </row>
    <row r="15" ht="26.1" customHeight="1" spans="1:10">
      <c r="A15" s="6"/>
      <c r="B15" s="6"/>
      <c r="C15" s="6"/>
      <c r="D15" s="31"/>
      <c r="E15" s="31"/>
      <c r="F15" s="6"/>
      <c r="G15" s="6"/>
      <c r="H15" s="6"/>
      <c r="I15" s="6"/>
      <c r="J15" s="6"/>
    </row>
    <row r="16" ht="26.1" customHeight="1" spans="1:10">
      <c r="A16" s="6"/>
      <c r="B16" s="33"/>
      <c r="C16" s="33"/>
      <c r="D16" s="33"/>
      <c r="E16" s="33"/>
      <c r="F16" s="33"/>
      <c r="G16" s="33"/>
      <c r="H16" s="33"/>
      <c r="I16" s="33"/>
      <c r="J16" s="6"/>
    </row>
    <row r="17" ht="26.1" customHeight="1" spans="1:10">
      <c r="A17" s="6"/>
      <c r="B17" s="6"/>
      <c r="C17" s="6"/>
      <c r="D17" s="32"/>
      <c r="E17" s="32"/>
      <c r="F17" s="6"/>
      <c r="G17" s="6"/>
      <c r="H17" s="6"/>
      <c r="I17" s="6"/>
      <c r="J17" s="6"/>
    </row>
    <row r="18" ht="26.1" customHeight="1" spans="1:10">
      <c r="A18" s="6"/>
      <c r="B18" s="6"/>
      <c r="C18" s="6"/>
      <c r="D18" s="32"/>
      <c r="E18" s="32"/>
      <c r="F18" s="6"/>
      <c r="G18" s="6"/>
      <c r="H18" s="6"/>
      <c r="I18" s="6"/>
      <c r="J18" s="6"/>
    </row>
    <row r="19" ht="26.1" customHeight="1" spans="1:10">
      <c r="A19" s="6"/>
      <c r="B19" s="6"/>
      <c r="C19" s="6"/>
      <c r="D19" s="32"/>
      <c r="E19" s="32"/>
      <c r="F19" s="6"/>
      <c r="G19" s="6"/>
      <c r="H19" s="6"/>
      <c r="I19" s="6"/>
      <c r="J19" s="6"/>
    </row>
    <row r="20" ht="26.1" customHeight="1" spans="1:10">
      <c r="A20" s="6"/>
      <c r="B20" s="6"/>
      <c r="C20" s="6"/>
      <c r="D20" s="32"/>
      <c r="E20" s="32"/>
      <c r="F20" s="6"/>
      <c r="G20" s="6"/>
      <c r="H20" s="6"/>
      <c r="I20" s="6"/>
      <c r="J20" s="6"/>
    </row>
    <row r="21" ht="26.1" customHeight="1" spans="1:10">
      <c r="A21" s="6"/>
      <c r="B21" s="6"/>
      <c r="C21" s="6"/>
      <c r="D21" s="32"/>
      <c r="E21" s="32"/>
      <c r="F21" s="6"/>
      <c r="G21" s="6"/>
      <c r="H21" s="6"/>
      <c r="I21" s="6"/>
      <c r="J21" s="6"/>
    </row>
    <row r="22" ht="26.1" customHeight="1" spans="1:10">
      <c r="A22" s="15" t="s">
        <v>46</v>
      </c>
      <c r="B22" s="16"/>
      <c r="C22" s="16"/>
      <c r="D22" s="16"/>
      <c r="E22" s="16"/>
      <c r="F22" s="16"/>
      <c r="G22" s="16"/>
      <c r="H22" s="16"/>
      <c r="I22" s="16"/>
      <c r="J22" s="19"/>
    </row>
  </sheetData>
  <mergeCells count="19">
    <mergeCell ref="A1:J1"/>
    <mergeCell ref="A2:J2"/>
    <mergeCell ref="B3:F3"/>
    <mergeCell ref="B4:C4"/>
    <mergeCell ref="E4:F4"/>
    <mergeCell ref="B5:C5"/>
    <mergeCell ref="D5:E5"/>
    <mergeCell ref="F5:G5"/>
    <mergeCell ref="B6:C6"/>
    <mergeCell ref="D6:E6"/>
    <mergeCell ref="F6:G6"/>
    <mergeCell ref="B7:E7"/>
    <mergeCell ref="F7:J7"/>
    <mergeCell ref="B8:E8"/>
    <mergeCell ref="F8:J8"/>
    <mergeCell ref="A22:J22"/>
    <mergeCell ref="A5:A6"/>
    <mergeCell ref="A7:A8"/>
    <mergeCell ref="A9:A21"/>
  </mergeCells>
  <pageMargins left="0.699305555555556" right="0.699305555555556" top="0.75" bottom="0.75" header="0.3" footer="0.3"/>
  <pageSetup paperSize="9" scale="70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J22"/>
  <sheetViews>
    <sheetView zoomScale="70" zoomScaleNormal="70" workbookViewId="0">
      <selection activeCell="L12" sqref="L12"/>
    </sheetView>
  </sheetViews>
  <sheetFormatPr defaultColWidth="9" defaultRowHeight="14.4"/>
  <cols>
    <col min="1" max="10" width="12.6296296296296" customWidth="1"/>
  </cols>
  <sheetData>
    <row r="1" ht="20.4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39.6" customHeight="1" spans="1:10">
      <c r="A2" s="20" t="s">
        <v>1</v>
      </c>
      <c r="B2" s="20"/>
      <c r="C2" s="20"/>
      <c r="D2" s="20"/>
      <c r="E2" s="20"/>
      <c r="F2" s="20"/>
      <c r="G2" s="20"/>
      <c r="H2" s="20"/>
      <c r="I2" s="20"/>
      <c r="J2" s="20"/>
    </row>
    <row r="3" ht="26.1" customHeight="1" spans="1:10">
      <c r="A3" s="6" t="s">
        <v>2</v>
      </c>
      <c r="B3" s="21" t="s">
        <v>110</v>
      </c>
      <c r="C3" s="22"/>
      <c r="D3" s="22"/>
      <c r="E3" s="22"/>
      <c r="F3" s="23"/>
      <c r="G3" s="6" t="s">
        <v>4</v>
      </c>
      <c r="H3" s="6">
        <f>J6+SUM(I10:I21)</f>
        <v>100</v>
      </c>
      <c r="I3" s="6" t="s">
        <v>5</v>
      </c>
      <c r="J3" s="6" t="s">
        <v>6</v>
      </c>
    </row>
    <row r="4" ht="26.1" customHeight="1" spans="1:10">
      <c r="A4" s="6" t="s">
        <v>7</v>
      </c>
      <c r="B4" s="21" t="s">
        <v>8</v>
      </c>
      <c r="C4" s="23"/>
      <c r="D4" s="6" t="s">
        <v>9</v>
      </c>
      <c r="E4" s="24"/>
      <c r="F4" s="25"/>
      <c r="G4" s="6" t="s">
        <v>10</v>
      </c>
      <c r="H4" s="6" t="s">
        <v>11</v>
      </c>
      <c r="I4" s="6" t="s">
        <v>12</v>
      </c>
      <c r="J4" s="6">
        <v>41413260</v>
      </c>
    </row>
    <row r="5" ht="26.1" customHeight="1" spans="1:10">
      <c r="A5" s="26" t="s">
        <v>13</v>
      </c>
      <c r="B5" s="21" t="s">
        <v>14</v>
      </c>
      <c r="C5" s="23"/>
      <c r="D5" s="21" t="s">
        <v>15</v>
      </c>
      <c r="E5" s="23"/>
      <c r="F5" s="21" t="s">
        <v>16</v>
      </c>
      <c r="G5" s="23"/>
      <c r="H5" s="21" t="s">
        <v>17</v>
      </c>
      <c r="I5" s="21" t="s">
        <v>18</v>
      </c>
      <c r="J5" s="6" t="s">
        <v>19</v>
      </c>
    </row>
    <row r="6" ht="26.1" customHeight="1" spans="1:10">
      <c r="A6" s="27"/>
      <c r="B6" s="21">
        <v>200000</v>
      </c>
      <c r="C6" s="23"/>
      <c r="D6" s="21">
        <v>-1442.5</v>
      </c>
      <c r="E6" s="23"/>
      <c r="F6" s="21">
        <v>198557.5</v>
      </c>
      <c r="G6" s="23"/>
      <c r="H6" s="6">
        <v>100</v>
      </c>
      <c r="I6" s="34">
        <v>10</v>
      </c>
      <c r="J6" s="6">
        <f>ROUND(I6*H6/100,2)</f>
        <v>10</v>
      </c>
    </row>
    <row r="7" ht="26.1" customHeight="1" spans="1:10">
      <c r="A7" s="6" t="s">
        <v>20</v>
      </c>
      <c r="B7" s="6" t="s">
        <v>21</v>
      </c>
      <c r="C7" s="6"/>
      <c r="D7" s="6"/>
      <c r="E7" s="6"/>
      <c r="F7" s="6" t="s">
        <v>22</v>
      </c>
      <c r="G7" s="6"/>
      <c r="H7" s="6"/>
      <c r="I7" s="6"/>
      <c r="J7" s="6"/>
    </row>
    <row r="8" ht="75" customHeight="1" spans="1:10">
      <c r="A8" s="6"/>
      <c r="B8" s="15" t="s">
        <v>111</v>
      </c>
      <c r="C8" s="16"/>
      <c r="D8" s="16"/>
      <c r="E8" s="19"/>
      <c r="F8" s="15" t="s">
        <v>24</v>
      </c>
      <c r="G8" s="16"/>
      <c r="H8" s="16"/>
      <c r="I8" s="16"/>
      <c r="J8" s="19"/>
    </row>
    <row r="9" ht="31.5" customHeight="1" spans="1:10">
      <c r="A9" s="6" t="s">
        <v>25</v>
      </c>
      <c r="B9" s="6" t="s">
        <v>26</v>
      </c>
      <c r="C9" s="6" t="s">
        <v>27</v>
      </c>
      <c r="D9" s="6" t="s">
        <v>28</v>
      </c>
      <c r="E9" s="6" t="s">
        <v>29</v>
      </c>
      <c r="F9" s="6" t="s">
        <v>30</v>
      </c>
      <c r="G9" s="6" t="s">
        <v>31</v>
      </c>
      <c r="H9" s="6" t="s">
        <v>32</v>
      </c>
      <c r="I9" s="6" t="s">
        <v>33</v>
      </c>
      <c r="J9" s="6" t="s">
        <v>34</v>
      </c>
    </row>
    <row r="10" ht="31.9" customHeight="1" spans="1:10">
      <c r="A10" s="6"/>
      <c r="B10" s="6" t="s">
        <v>112</v>
      </c>
      <c r="C10" s="6" t="s">
        <v>36</v>
      </c>
      <c r="D10" s="31" t="s">
        <v>37</v>
      </c>
      <c r="E10" s="31" t="s">
        <v>58</v>
      </c>
      <c r="F10" s="6">
        <v>2</v>
      </c>
      <c r="G10" s="6">
        <v>100</v>
      </c>
      <c r="H10" s="6">
        <v>30</v>
      </c>
      <c r="I10" s="6">
        <v>30</v>
      </c>
      <c r="J10" s="6"/>
    </row>
    <row r="11" ht="37.15" customHeight="1" spans="1:10">
      <c r="A11" s="6"/>
      <c r="B11" s="6" t="s">
        <v>59</v>
      </c>
      <c r="C11" s="6" t="s">
        <v>50</v>
      </c>
      <c r="D11" s="6" t="s">
        <v>51</v>
      </c>
      <c r="E11" s="6" t="s">
        <v>113</v>
      </c>
      <c r="F11" s="6">
        <v>100000</v>
      </c>
      <c r="G11" s="6">
        <v>100</v>
      </c>
      <c r="H11" s="6">
        <v>10</v>
      </c>
      <c r="I11" s="6">
        <v>10</v>
      </c>
      <c r="J11" s="6"/>
    </row>
    <row r="12" ht="45" customHeight="1" spans="1:10">
      <c r="A12" s="6"/>
      <c r="B12" s="6" t="s">
        <v>114</v>
      </c>
      <c r="C12" s="6" t="s">
        <v>54</v>
      </c>
      <c r="D12" s="6" t="s">
        <v>37</v>
      </c>
      <c r="E12" s="6" t="s">
        <v>115</v>
      </c>
      <c r="F12" s="6">
        <v>100</v>
      </c>
      <c r="G12" s="6">
        <v>100</v>
      </c>
      <c r="H12" s="6">
        <v>20</v>
      </c>
      <c r="I12" s="6">
        <v>20</v>
      </c>
      <c r="J12" s="6"/>
    </row>
    <row r="13" ht="52.9" customHeight="1" spans="1:10">
      <c r="A13" s="6"/>
      <c r="B13" s="6" t="s">
        <v>116</v>
      </c>
      <c r="C13" s="6" t="s">
        <v>117</v>
      </c>
      <c r="D13" s="6" t="s">
        <v>37</v>
      </c>
      <c r="E13" s="6" t="s">
        <v>118</v>
      </c>
      <c r="F13" s="6">
        <v>8</v>
      </c>
      <c r="G13" s="6">
        <v>100</v>
      </c>
      <c r="H13" s="6">
        <v>10</v>
      </c>
      <c r="I13" s="6">
        <v>10</v>
      </c>
      <c r="J13" s="6"/>
    </row>
    <row r="14" ht="55.9" customHeight="1" spans="1:10">
      <c r="A14" s="6"/>
      <c r="B14" s="6" t="s">
        <v>119</v>
      </c>
      <c r="C14" s="6" t="s">
        <v>50</v>
      </c>
      <c r="D14" s="6" t="s">
        <v>51</v>
      </c>
      <c r="E14" s="6" t="s">
        <v>120</v>
      </c>
      <c r="F14" s="6">
        <v>98557.5</v>
      </c>
      <c r="G14" s="6">
        <v>100</v>
      </c>
      <c r="H14" s="6">
        <v>10</v>
      </c>
      <c r="I14" s="6">
        <v>10</v>
      </c>
      <c r="J14" s="6"/>
    </row>
    <row r="15" ht="46.15" customHeight="1" spans="1:10">
      <c r="A15" s="6"/>
      <c r="B15" s="6" t="s">
        <v>93</v>
      </c>
      <c r="C15" s="6"/>
      <c r="D15" s="6" t="s">
        <v>40</v>
      </c>
      <c r="E15" s="6" t="s">
        <v>85</v>
      </c>
      <c r="F15" s="6" t="s">
        <v>85</v>
      </c>
      <c r="G15" s="6">
        <v>100</v>
      </c>
      <c r="H15" s="6">
        <v>5</v>
      </c>
      <c r="I15" s="6">
        <v>5</v>
      </c>
      <c r="J15" s="6"/>
    </row>
    <row r="16" ht="45" customHeight="1" spans="1:10">
      <c r="A16" s="6"/>
      <c r="B16" s="6" t="s">
        <v>121</v>
      </c>
      <c r="C16" s="6"/>
      <c r="D16" s="6" t="s">
        <v>40</v>
      </c>
      <c r="E16" s="6" t="s">
        <v>45</v>
      </c>
      <c r="F16" s="6" t="s">
        <v>45</v>
      </c>
      <c r="G16" s="6">
        <v>100</v>
      </c>
      <c r="H16" s="6">
        <v>5</v>
      </c>
      <c r="I16" s="6">
        <v>5</v>
      </c>
      <c r="J16" s="6"/>
    </row>
    <row r="17" ht="26.1" customHeight="1" spans="1:10">
      <c r="A17" s="6"/>
      <c r="B17" s="6"/>
      <c r="C17" s="6"/>
      <c r="D17" s="32"/>
      <c r="E17" s="32"/>
      <c r="F17" s="6"/>
      <c r="G17" s="6"/>
      <c r="H17" s="6"/>
      <c r="I17" s="6"/>
      <c r="J17" s="6"/>
    </row>
    <row r="18" ht="26.1" customHeight="1" spans="1:10">
      <c r="A18" s="6"/>
      <c r="B18" s="6"/>
      <c r="C18" s="6"/>
      <c r="D18" s="32"/>
      <c r="E18" s="32"/>
      <c r="F18" s="6"/>
      <c r="G18" s="6"/>
      <c r="H18" s="6"/>
      <c r="I18" s="6"/>
      <c r="J18" s="6"/>
    </row>
    <row r="19" ht="26.1" customHeight="1" spans="1:10">
      <c r="A19" s="6"/>
      <c r="B19" s="6"/>
      <c r="C19" s="6"/>
      <c r="D19" s="32"/>
      <c r="E19" s="32"/>
      <c r="F19" s="6"/>
      <c r="G19" s="6"/>
      <c r="H19" s="6"/>
      <c r="I19" s="6"/>
      <c r="J19" s="6"/>
    </row>
    <row r="20" ht="26.1" customHeight="1" spans="1:10">
      <c r="A20" s="6"/>
      <c r="B20" s="6"/>
      <c r="C20" s="6"/>
      <c r="D20" s="32"/>
      <c r="E20" s="32"/>
      <c r="F20" s="6"/>
      <c r="G20" s="6"/>
      <c r="H20" s="6"/>
      <c r="I20" s="6"/>
      <c r="J20" s="6"/>
    </row>
    <row r="21" ht="26.1" customHeight="1" spans="1:10">
      <c r="A21" s="6"/>
      <c r="B21" s="6"/>
      <c r="C21" s="6"/>
      <c r="D21" s="32"/>
      <c r="E21" s="32"/>
      <c r="F21" s="6"/>
      <c r="G21" s="6"/>
      <c r="H21" s="6"/>
      <c r="I21" s="6"/>
      <c r="J21" s="6"/>
    </row>
    <row r="22" ht="26.1" customHeight="1" spans="1:10">
      <c r="A22" s="15" t="s">
        <v>46</v>
      </c>
      <c r="B22" s="16"/>
      <c r="C22" s="16"/>
      <c r="D22" s="16"/>
      <c r="E22" s="16"/>
      <c r="F22" s="16"/>
      <c r="G22" s="16"/>
      <c r="H22" s="16"/>
      <c r="I22" s="16"/>
      <c r="J22" s="19"/>
    </row>
  </sheetData>
  <mergeCells count="19">
    <mergeCell ref="A1:J1"/>
    <mergeCell ref="A2:J2"/>
    <mergeCell ref="B3:F3"/>
    <mergeCell ref="B4:C4"/>
    <mergeCell ref="E4:F4"/>
    <mergeCell ref="B5:C5"/>
    <mergeCell ref="D5:E5"/>
    <mergeCell ref="F5:G5"/>
    <mergeCell ref="B6:C6"/>
    <mergeCell ref="D6:E6"/>
    <mergeCell ref="F6:G6"/>
    <mergeCell ref="B7:E7"/>
    <mergeCell ref="F7:J7"/>
    <mergeCell ref="B8:E8"/>
    <mergeCell ref="F8:J8"/>
    <mergeCell ref="A22:J22"/>
    <mergeCell ref="A5:A6"/>
    <mergeCell ref="A7:A8"/>
    <mergeCell ref="A9:A21"/>
  </mergeCells>
  <pageMargins left="0.699305555555556" right="0.699305555555556" top="0.75" bottom="0.75" header="0.3" footer="0.3"/>
  <pageSetup paperSize="9" scale="70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J22"/>
  <sheetViews>
    <sheetView zoomScale="70" zoomScaleNormal="70" workbookViewId="0">
      <selection activeCell="O11" sqref="O11"/>
    </sheetView>
  </sheetViews>
  <sheetFormatPr defaultColWidth="9" defaultRowHeight="14.4"/>
  <cols>
    <col min="1" max="9" width="12.6296296296296" customWidth="1"/>
    <col min="10" max="10" width="15.8796296296296" customWidth="1"/>
  </cols>
  <sheetData>
    <row r="1" ht="20.4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31.9" customHeight="1" spans="1:10">
      <c r="A2" s="38" t="s">
        <v>1</v>
      </c>
      <c r="B2" s="38"/>
      <c r="C2" s="38"/>
      <c r="D2" s="38"/>
      <c r="E2" s="38"/>
      <c r="F2" s="38"/>
      <c r="G2" s="38"/>
      <c r="H2" s="38"/>
      <c r="I2" s="38"/>
      <c r="J2" s="38"/>
    </row>
    <row r="3" ht="26.1" customHeight="1" spans="1:10">
      <c r="A3" s="6" t="s">
        <v>2</v>
      </c>
      <c r="B3" s="21" t="s">
        <v>122</v>
      </c>
      <c r="C3" s="22"/>
      <c r="D3" s="22"/>
      <c r="E3" s="22"/>
      <c r="F3" s="23"/>
      <c r="G3" s="6" t="s">
        <v>4</v>
      </c>
      <c r="H3" s="6">
        <f>J6+SUM(I10:I21)</f>
        <v>100</v>
      </c>
      <c r="I3" s="6" t="s">
        <v>5</v>
      </c>
      <c r="J3" s="6" t="s">
        <v>6</v>
      </c>
    </row>
    <row r="4" ht="26.1" customHeight="1" spans="1:10">
      <c r="A4" s="6" t="s">
        <v>7</v>
      </c>
      <c r="B4" s="21" t="s">
        <v>8</v>
      </c>
      <c r="C4" s="23"/>
      <c r="D4" s="6" t="s">
        <v>9</v>
      </c>
      <c r="E4" s="24"/>
      <c r="F4" s="25"/>
      <c r="G4" s="6" t="s">
        <v>10</v>
      </c>
      <c r="H4" s="6" t="s">
        <v>11</v>
      </c>
      <c r="I4" s="6" t="s">
        <v>12</v>
      </c>
      <c r="J4" s="6">
        <v>41413260</v>
      </c>
    </row>
    <row r="5" ht="26.1" customHeight="1" spans="1:10">
      <c r="A5" s="26" t="s">
        <v>13</v>
      </c>
      <c r="B5" s="21" t="s">
        <v>14</v>
      </c>
      <c r="C5" s="23"/>
      <c r="D5" s="21" t="s">
        <v>15</v>
      </c>
      <c r="E5" s="23"/>
      <c r="F5" s="21" t="s">
        <v>16</v>
      </c>
      <c r="G5" s="23"/>
      <c r="H5" s="21" t="s">
        <v>17</v>
      </c>
      <c r="I5" s="21" t="s">
        <v>18</v>
      </c>
      <c r="J5" s="6" t="s">
        <v>19</v>
      </c>
    </row>
    <row r="6" ht="26.1" customHeight="1" spans="1:10">
      <c r="A6" s="27"/>
      <c r="B6" s="21">
        <v>440000</v>
      </c>
      <c r="C6" s="23"/>
      <c r="D6" s="21">
        <v>646920</v>
      </c>
      <c r="E6" s="23"/>
      <c r="F6" s="21">
        <f>B6+D6</f>
        <v>1086920</v>
      </c>
      <c r="G6" s="23"/>
      <c r="H6" s="6">
        <v>100</v>
      </c>
      <c r="I6" s="34">
        <v>10</v>
      </c>
      <c r="J6" s="6">
        <f>ROUND(I6*H6/100,2)</f>
        <v>10</v>
      </c>
    </row>
    <row r="7" ht="26.1" customHeight="1" spans="1:10">
      <c r="A7" s="6" t="s">
        <v>20</v>
      </c>
      <c r="B7" s="6" t="s">
        <v>21</v>
      </c>
      <c r="C7" s="6"/>
      <c r="D7" s="6"/>
      <c r="E7" s="6"/>
      <c r="F7" s="6" t="s">
        <v>22</v>
      </c>
      <c r="G7" s="6"/>
      <c r="H7" s="6"/>
      <c r="I7" s="6"/>
      <c r="J7" s="6"/>
    </row>
    <row r="8" ht="75" customHeight="1" spans="1:10">
      <c r="A8" s="6"/>
      <c r="B8" s="15" t="s">
        <v>123</v>
      </c>
      <c r="C8" s="16"/>
      <c r="D8" s="16"/>
      <c r="E8" s="19"/>
      <c r="F8" s="15" t="s">
        <v>24</v>
      </c>
      <c r="G8" s="16"/>
      <c r="H8" s="16"/>
      <c r="I8" s="16"/>
      <c r="J8" s="19"/>
    </row>
    <row r="9" ht="31.5" customHeight="1" spans="1:10">
      <c r="A9" s="6" t="s">
        <v>25</v>
      </c>
      <c r="B9" s="6" t="s">
        <v>26</v>
      </c>
      <c r="C9" s="6" t="s">
        <v>27</v>
      </c>
      <c r="D9" s="6" t="s">
        <v>28</v>
      </c>
      <c r="E9" s="6" t="s">
        <v>29</v>
      </c>
      <c r="F9" s="6" t="s">
        <v>30</v>
      </c>
      <c r="G9" s="6" t="s">
        <v>31</v>
      </c>
      <c r="H9" s="6" t="s">
        <v>32</v>
      </c>
      <c r="I9" s="6" t="s">
        <v>33</v>
      </c>
      <c r="J9" s="6" t="s">
        <v>34</v>
      </c>
    </row>
    <row r="10" ht="79.15" customHeight="1" spans="1:10">
      <c r="A10" s="6"/>
      <c r="B10" s="6" t="s">
        <v>77</v>
      </c>
      <c r="C10" s="6" t="s">
        <v>50</v>
      </c>
      <c r="D10" s="31" t="s">
        <v>51</v>
      </c>
      <c r="E10" s="31" t="s">
        <v>124</v>
      </c>
      <c r="F10" s="6">
        <v>1086920</v>
      </c>
      <c r="G10" s="6">
        <v>100</v>
      </c>
      <c r="H10" s="6">
        <v>10</v>
      </c>
      <c r="I10" s="6">
        <v>10</v>
      </c>
      <c r="J10" s="39" t="s">
        <v>125</v>
      </c>
    </row>
    <row r="11" ht="34.15" customHeight="1" spans="1:10">
      <c r="A11" s="6"/>
      <c r="B11" s="6" t="s">
        <v>126</v>
      </c>
      <c r="C11" s="6" t="s">
        <v>117</v>
      </c>
      <c r="D11" s="31" t="s">
        <v>37</v>
      </c>
      <c r="E11" s="31" t="s">
        <v>64</v>
      </c>
      <c r="F11" s="6">
        <v>3</v>
      </c>
      <c r="G11" s="6">
        <v>100</v>
      </c>
      <c r="H11" s="6">
        <v>20</v>
      </c>
      <c r="I11" s="6">
        <v>20</v>
      </c>
      <c r="J11" s="6"/>
    </row>
    <row r="12" ht="34.9" customHeight="1" spans="1:10">
      <c r="A12" s="6"/>
      <c r="B12" s="6" t="s">
        <v>127</v>
      </c>
      <c r="C12" s="6" t="s">
        <v>36</v>
      </c>
      <c r="D12" s="31" t="s">
        <v>37</v>
      </c>
      <c r="E12" s="31" t="s">
        <v>68</v>
      </c>
      <c r="F12" s="6">
        <v>1</v>
      </c>
      <c r="G12" s="6">
        <v>100</v>
      </c>
      <c r="H12" s="6">
        <v>30</v>
      </c>
      <c r="I12" s="6">
        <v>30</v>
      </c>
      <c r="J12" s="6"/>
    </row>
    <row r="13" ht="33" customHeight="1" spans="1:10">
      <c r="A13" s="6"/>
      <c r="B13" s="6" t="s">
        <v>128</v>
      </c>
      <c r="C13" s="6"/>
      <c r="D13" s="31" t="s">
        <v>40</v>
      </c>
      <c r="E13" s="31" t="s">
        <v>45</v>
      </c>
      <c r="F13" s="6" t="s">
        <v>45</v>
      </c>
      <c r="G13" s="6">
        <v>100</v>
      </c>
      <c r="H13" s="6">
        <v>10</v>
      </c>
      <c r="I13" s="6">
        <v>10</v>
      </c>
      <c r="J13" s="6"/>
    </row>
    <row r="14" ht="45" customHeight="1" spans="1:10">
      <c r="A14" s="6"/>
      <c r="B14" s="6" t="s">
        <v>129</v>
      </c>
      <c r="C14" s="6" t="s">
        <v>130</v>
      </c>
      <c r="D14" s="31" t="s">
        <v>37</v>
      </c>
      <c r="E14" s="31" t="s">
        <v>131</v>
      </c>
      <c r="F14" s="6">
        <v>500</v>
      </c>
      <c r="G14" s="6">
        <v>100</v>
      </c>
      <c r="H14" s="6">
        <v>20</v>
      </c>
      <c r="I14" s="6">
        <v>20</v>
      </c>
      <c r="J14" s="6"/>
    </row>
    <row r="15" ht="26.1" customHeight="1" spans="1:10">
      <c r="A15" s="6"/>
      <c r="B15" s="33"/>
      <c r="C15" s="33"/>
      <c r="D15" s="33"/>
      <c r="E15" s="33"/>
      <c r="F15" s="33"/>
      <c r="G15" s="33"/>
      <c r="H15" s="33"/>
      <c r="I15" s="33"/>
      <c r="J15" s="6"/>
    </row>
    <row r="16" ht="26.1" customHeight="1" spans="1:10">
      <c r="A16" s="6"/>
      <c r="B16" s="33"/>
      <c r="C16" s="33"/>
      <c r="D16" s="33"/>
      <c r="E16" s="33"/>
      <c r="F16" s="33"/>
      <c r="G16" s="33"/>
      <c r="H16" s="33"/>
      <c r="I16" s="33"/>
      <c r="J16" s="6"/>
    </row>
    <row r="17" ht="26.1" customHeight="1" spans="1:10">
      <c r="A17" s="6"/>
      <c r="B17" s="6"/>
      <c r="C17" s="6"/>
      <c r="D17" s="32"/>
      <c r="E17" s="32"/>
      <c r="F17" s="6"/>
      <c r="G17" s="6"/>
      <c r="H17" s="6"/>
      <c r="I17" s="6"/>
      <c r="J17" s="6"/>
    </row>
    <row r="18" ht="26.1" customHeight="1" spans="1:10">
      <c r="A18" s="6"/>
      <c r="B18" s="6"/>
      <c r="C18" s="6"/>
      <c r="D18" s="32"/>
      <c r="E18" s="32"/>
      <c r="F18" s="6"/>
      <c r="G18" s="6"/>
      <c r="H18" s="6"/>
      <c r="I18" s="6"/>
      <c r="J18" s="6"/>
    </row>
    <row r="19" ht="26.1" customHeight="1" spans="1:10">
      <c r="A19" s="6"/>
      <c r="B19" s="6"/>
      <c r="C19" s="6"/>
      <c r="D19" s="32"/>
      <c r="E19" s="32"/>
      <c r="F19" s="6"/>
      <c r="G19" s="6"/>
      <c r="H19" s="6"/>
      <c r="I19" s="6"/>
      <c r="J19" s="6"/>
    </row>
    <row r="20" ht="26.1" customHeight="1" spans="1:10">
      <c r="A20" s="6"/>
      <c r="B20" s="6"/>
      <c r="C20" s="6"/>
      <c r="D20" s="32"/>
      <c r="E20" s="32"/>
      <c r="F20" s="6"/>
      <c r="G20" s="6"/>
      <c r="H20" s="6"/>
      <c r="I20" s="6"/>
      <c r="J20" s="6"/>
    </row>
    <row r="21" ht="26.1" customHeight="1" spans="1:10">
      <c r="A21" s="6"/>
      <c r="B21" s="6"/>
      <c r="C21" s="6"/>
      <c r="D21" s="32"/>
      <c r="E21" s="32"/>
      <c r="F21" s="6"/>
      <c r="G21" s="6"/>
      <c r="H21" s="6"/>
      <c r="I21" s="6"/>
      <c r="J21" s="6"/>
    </row>
    <row r="22" ht="26.1" customHeight="1" spans="1:10">
      <c r="A22" s="15" t="s">
        <v>46</v>
      </c>
      <c r="B22" s="16"/>
      <c r="C22" s="16"/>
      <c r="D22" s="16"/>
      <c r="E22" s="16"/>
      <c r="F22" s="16"/>
      <c r="G22" s="16"/>
      <c r="H22" s="16"/>
      <c r="I22" s="16"/>
      <c r="J22" s="19"/>
    </row>
  </sheetData>
  <mergeCells count="19">
    <mergeCell ref="A1:J1"/>
    <mergeCell ref="A2:J2"/>
    <mergeCell ref="B3:F3"/>
    <mergeCell ref="B4:C4"/>
    <mergeCell ref="E4:F4"/>
    <mergeCell ref="B5:C5"/>
    <mergeCell ref="D5:E5"/>
    <mergeCell ref="F5:G5"/>
    <mergeCell ref="B6:C6"/>
    <mergeCell ref="D6:E6"/>
    <mergeCell ref="F6:G6"/>
    <mergeCell ref="B7:E7"/>
    <mergeCell ref="F7:J7"/>
    <mergeCell ref="B8:E8"/>
    <mergeCell ref="F8:J8"/>
    <mergeCell ref="A22:J22"/>
    <mergeCell ref="A5:A6"/>
    <mergeCell ref="A7:A8"/>
    <mergeCell ref="A9:A21"/>
  </mergeCells>
  <pageMargins left="0.699305555555556" right="0.699305555555556" top="0.75" bottom="0.75" header="0.3" footer="0.3"/>
  <pageSetup paperSize="9" scale="68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25</vt:i4>
      </vt:variant>
    </vt:vector>
  </HeadingPairs>
  <TitlesOfParts>
    <vt:vector size="25" baseType="lpstr">
      <vt:lpstr>区政协委员及常委活动、视察费</vt:lpstr>
      <vt:lpstr>诗书画院建设经费</vt:lpstr>
      <vt:lpstr>市政协委员及代表团活动费</vt:lpstr>
      <vt:lpstr>政协委员界别小组活动</vt:lpstr>
      <vt:lpstr>政协专委会活动费</vt:lpstr>
      <vt:lpstr>市、区政协委员视察活动经费</vt:lpstr>
      <vt:lpstr>政协工作交流活动经费</vt:lpstr>
      <vt:lpstr>政协委员培训费</vt:lpstr>
      <vt:lpstr>十一届一次政协会议经费</vt:lpstr>
      <vt:lpstr>全区政协常委会议及民主协商会议等包干经费</vt:lpstr>
      <vt:lpstr>实施“委员履职尽责实践活动”经费</vt:lpstr>
      <vt:lpstr>政协宣传工作经费</vt:lpstr>
      <vt:lpstr>社情民意及外宣工作经费</vt:lpstr>
      <vt:lpstr>政协委员订阅刊物费用</vt:lpstr>
      <vt:lpstr>《璧山政协》编印费</vt:lpstr>
      <vt:lpstr>文史资料编印经费</vt:lpstr>
      <vt:lpstr>机关信息化建设经费</vt:lpstr>
      <vt:lpstr>智慧政协平台维护费</vt:lpstr>
      <vt:lpstr>政协委员会客室运行经费</vt:lpstr>
      <vt:lpstr>书香政协活动经费</vt:lpstr>
      <vt:lpstr>政协委员外出学习经费</vt:lpstr>
      <vt:lpstr>购置公务用车</vt:lpstr>
      <vt:lpstr>渝事好商量示范点建设</vt:lpstr>
      <vt:lpstr>文史资料征集出版</vt:lpstr>
      <vt:lpstr>整体支出绩效自评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zx</dc:creator>
  <cp:lastModifiedBy>HANX45</cp:lastModifiedBy>
  <dcterms:created xsi:type="dcterms:W3CDTF">2006-09-16T00:00:00Z</dcterms:created>
  <cp:lastPrinted>2023-03-30T07:42:00Z</cp:lastPrinted>
  <dcterms:modified xsi:type="dcterms:W3CDTF">2024-04-17T10:28:24Z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2052-10.8.0.5562</vt:lpwstr>
  </property>
  <property fmtid="{D5CDD505-2E9C-101B-9397-08002B2CF9AE}" pid="3" name="ICV">
    <vt:lpwstr>0457DD74B14C4C8DB12044FBE5BAB3F0</vt:lpwstr>
  </property>
</Properties>
</file>