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815" windowHeight="7860" tabRatio="827"/>
  </bookViews>
  <sheets>
    <sheet name="2019年“四好农村路”改建工程——正兴镇石院村石彭路改造工程" sheetId="17" r:id="rId1"/>
  </sheets>
  <definedNames>
    <definedName name="_xlnm.Print_Area" localSheetId="0">'2019年“四好农村路”改建工程——正兴镇石院村石彭路改造工程'!$A$1:$G$27</definedName>
    <definedName name="_xlnm.Print_Titles" localSheetId="0">'2019年“四好农村路”改建工程——正兴镇石院村石彭路改造工程'!$1:$3</definedName>
  </definedNames>
  <calcPr calcId="144525"/>
</workbook>
</file>

<file path=xl/sharedStrings.xml><?xml version="1.0" encoding="utf-8"?>
<sst xmlns="http://schemas.openxmlformats.org/spreadsheetml/2006/main" count="90" uniqueCount="78">
  <si>
    <t>璧山区正兴镇石龙村石太路漫水涵洞改造工程工程量清单单价审核表</t>
  </si>
  <si>
    <t>制表单位：区财政局</t>
  </si>
  <si>
    <t>金额单位：元</t>
  </si>
  <si>
    <t>编号</t>
  </si>
  <si>
    <t>项目名称</t>
  </si>
  <si>
    <t>主要工作内容</t>
  </si>
  <si>
    <t>单位</t>
  </si>
  <si>
    <t>工程量</t>
  </si>
  <si>
    <t>综合单价</t>
  </si>
  <si>
    <t>合价</t>
  </si>
  <si>
    <t>合计</t>
  </si>
  <si>
    <t>一</t>
  </si>
  <si>
    <t>第100章 总则</t>
  </si>
  <si>
    <t>102-2</t>
  </si>
  <si>
    <t>工程管理-安全生产费</t>
  </si>
  <si>
    <t>1.设置、完善、改造和维护安全防护设施设备支出；
2.配备、维护、保养应急救援的器材和设备支出和应急演练支出；
3.重大危险源和事故隐患评估、监控(包括远程监控)和整改支出；
4.安全生产检查、咨询、评价和安全生产标准化支出；
5.配备和更新现场作业人员安全防护用品支出；
6.安全生产宣传、教育、培训支出；
7.安全生产适用的新技术、新标准、新工艺、新装备的推广应用支出；
8.安全设施及特种设备检测检验支出；
9.其他与安全生产直接相关的支出
10.按各章清单合计金额（不含安全生产费）*1.5%计算</t>
  </si>
  <si>
    <t>总额</t>
  </si>
  <si>
    <t>二</t>
  </si>
  <si>
    <t>第200章 路基</t>
  </si>
  <si>
    <t>202-2-a</t>
  </si>
  <si>
    <t>场地清理-挖掘旧路面-水泥混凝土</t>
  </si>
  <si>
    <t>1.开挖、移运、堆放、外运（外运距离5km）； 
2.坑穴的回填、整平、压实</t>
  </si>
  <si>
    <r>
      <rPr>
        <sz val="11"/>
        <color theme="1"/>
        <rFont val="方正仿宋_GBK"/>
        <charset val="134"/>
      </rPr>
      <t>m</t>
    </r>
    <r>
      <rPr>
        <vertAlign val="superscript"/>
        <sz val="11"/>
        <color theme="1"/>
        <rFont val="方正仿宋_GBK"/>
        <charset val="134"/>
      </rPr>
      <t>3</t>
    </r>
  </si>
  <si>
    <t>203-1-c</t>
  </si>
  <si>
    <t>挖方路基-路基挖方-机械破碎挖石方</t>
  </si>
  <si>
    <t>1.施工临时排水、临时防护； 
2.弃土场场地清理； 
3.破碎、开挖、解小、装卸、运输； 
4.填方利用石方的分理、堆放； 
5.弃方和剩余材料处理（外运距离5km、外运方量85.21m3）； 
6.路床顶面凿平或填平压实； 
7.整修路拱和边坡</t>
  </si>
  <si>
    <t>m³</t>
  </si>
  <si>
    <t>204-1-a</t>
  </si>
  <si>
    <t>填方路基-路基填筑（包括填前压实）-利用土石方填筑</t>
  </si>
  <si>
    <t>1.施工临时排水；
2.基底翻松、压实、挖台阶；
3.人工码砌；
4.分层填筑压实；
5.整修路拱和边坡</t>
  </si>
  <si>
    <t>三</t>
  </si>
  <si>
    <t>第300章 路面</t>
  </si>
  <si>
    <t>312-1-e</t>
  </si>
  <si>
    <t>水泥混凝土面板-普通水泥混凝土面板-弯拉强度4.5MPa</t>
  </si>
  <si>
    <t>1.清扫整理下承层,洒水湿润； 
2.模板制作、运输、安装、拆除、维
修、保养； 
3.混凝土（C30商品混凝土）采购、运输、摊铺、振捣、
抹平、养生； 
4.胀缝制作、安装； 
5.压（刻）纹(槽)； 
6.切缝、灌填缝料</t>
  </si>
  <si>
    <t>313-4-c</t>
  </si>
  <si>
    <t>培土路肩、中央分隔带回填土、土路肩加固及路缘石-现浇片石混凝土加固路肩-C25混片石凝土</t>
  </si>
  <si>
    <t>1.清理下承层； 
2.铺设垫层； 
3.模板制作、运输、安装、拆除、维
修、保养； 
4.砂浆拌和、运输，构件预制、存
放、运输、安装</t>
  </si>
  <si>
    <t>四</t>
  </si>
  <si>
    <t>第400章 桥梁、涵洞</t>
  </si>
  <si>
    <t>420-1-b</t>
  </si>
  <si>
    <t>盖板涵、箱涵、拱涵及通道-钢筋-带肋钢筋（HRB400）</t>
  </si>
  <si>
    <t>1.钢筋的保护、储存及除锈； 
2.钢筋调直、接头； 
3.钢筋截断、弯曲； 
4.钢筋安设及固定</t>
  </si>
  <si>
    <t>kg</t>
  </si>
  <si>
    <t>420-3-a-2</t>
  </si>
  <si>
    <t>基础、铺砌、截水墙-浆砌片石-M7.5浆砌片石</t>
  </si>
  <si>
    <t>1.砂浆拌和、运输； 
2.选修石料、砌筑、勾缝、抹面、养生</t>
  </si>
  <si>
    <t>420-3-e-3</t>
  </si>
  <si>
    <t>基础、铺砌、截水墙-现浇混凝土-C25混凝土</t>
  </si>
  <si>
    <t>1.模板制作、运输、安装、拆除、维
修、保养； 
2.混凝土（C25商品混凝土）采购、运输、浇筑、养生</t>
  </si>
  <si>
    <t>420-4-f-2</t>
  </si>
  <si>
    <t>涵（墙）身-现浇混凝土-C25混凝土</t>
  </si>
  <si>
    <t>1.模板制作、运输、安装、拆除、维
修、保养； 
2.混凝土（C25商品混凝土）采购、运输、浇筑、养生；
3.台背耳墙</t>
  </si>
  <si>
    <t>420-4-f-3</t>
  </si>
  <si>
    <t>涵（墙）身-现浇混凝土-C30混凝土</t>
  </si>
  <si>
    <t>1.模板制作、运输、安装、拆除、维
修、保养； 
2.混凝土（C30商品混凝土）采购、运输、浇筑、养生；
3.箱涵台身</t>
  </si>
  <si>
    <t>420-5-a-3</t>
  </si>
  <si>
    <t>台帽-现浇混凝土-C30混凝土</t>
  </si>
  <si>
    <t>1.模板制作、运输、安装、拆除、维
修、保养； 
2.混凝土（C30商品混凝土）采购、运输、浇筑、养生</t>
  </si>
  <si>
    <t>420-6-b-2</t>
  </si>
  <si>
    <t>盖板-现浇混凝土-C30混凝土</t>
  </si>
  <si>
    <t>第600章 交通安全设施及预埋管线</t>
  </si>
  <si>
    <t>602-2-b-2</t>
  </si>
  <si>
    <t>护栏-波形梁钢护栏-B级波形梁钢护栏-Gr-B-2B2</t>
  </si>
  <si>
    <t>1.预埋套筒或地脚螺栓； 
2.立柱安装（φ114×4.5×700）； 
3.波形梁及配件安装、补涂防腐涂装；
4.波形梁钢护栏实际等级为C级</t>
  </si>
  <si>
    <t>m</t>
  </si>
  <si>
    <t>602-2-b-5</t>
  </si>
  <si>
    <t>护栏-波形梁钢护栏-B级波形梁钢护栏-Gr-B-2E</t>
  </si>
  <si>
    <t>1.立柱安装（φ114×4.5×2100，打入式）；
2.波形梁及配件安装、补涂防腐涂装；
3.波形梁钢护栏实际等级为C级</t>
  </si>
  <si>
    <t>602-3-b</t>
  </si>
  <si>
    <t>护栏-波形梁钢护栏起、终端头-外展圆头式端头</t>
  </si>
  <si>
    <t>1.波形梁钢护栏起、终端头安装；                
2.端头型号：外展式圆头，半径160。</t>
  </si>
  <si>
    <t>个</t>
  </si>
  <si>
    <t>605-1-a</t>
  </si>
  <si>
    <t>道路交通标线-热熔型涂料路面标线-普通型</t>
  </si>
  <si>
    <t>1.路面清扫；
2.刮涂底油，加热熔化标线涂料；
3.喷(括)标线，标线宽度20cm，标线厚度1.8mm；
4.养护</t>
  </si>
  <si>
    <t>㎡</t>
  </si>
  <si>
    <t>备注：清单按《重庆市公路工程工程量清单及计量规范》（2016年版）分类。</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</si>
</sst>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25">
    <font>
      <sz val="11"/>
      <color theme="1"/>
      <name val="宋体"/>
      <charset val="134"/>
      <scheme val="minor"/>
    </font>
    <font>
      <b/>
      <sz val="11"/>
      <color theme="1"/>
      <name val="方正仿宋_GBK"/>
      <charset val="134"/>
    </font>
    <font>
      <sz val="11"/>
      <color theme="1"/>
      <name val="方正仿宋_GBK"/>
      <charset val="134"/>
    </font>
    <font>
      <sz val="15"/>
      <color theme="1"/>
      <name val="方正小标宋_GBK"/>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vertAlign val="superscript"/>
      <sz val="11"/>
      <color theme="1"/>
      <name val="方正仿宋_GBK"/>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5"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xf numFmtId="0" fontId="0" fillId="8" borderId="3" applyNumberFormat="0" applyFont="0" applyAlignment="0" applyProtection="0">
      <alignment vertical="center"/>
    </xf>
    <xf numFmtId="0" fontId="7"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7" fillId="10" borderId="0" applyNumberFormat="0" applyBorder="0" applyAlignment="0" applyProtection="0">
      <alignment vertical="center"/>
    </xf>
    <xf numFmtId="0" fontId="11" fillId="0" borderId="5" applyNumberFormat="0" applyFill="0" applyAlignment="0" applyProtection="0">
      <alignment vertical="center"/>
    </xf>
    <xf numFmtId="0" fontId="7" fillId="11" borderId="0" applyNumberFormat="0" applyBorder="0" applyAlignment="0" applyProtection="0">
      <alignment vertical="center"/>
    </xf>
    <xf numFmtId="0" fontId="17" fillId="12" borderId="6" applyNumberFormat="0" applyAlignment="0" applyProtection="0">
      <alignment vertical="center"/>
    </xf>
    <xf numFmtId="0" fontId="18" fillId="12" borderId="2" applyNumberFormat="0" applyAlignment="0" applyProtection="0">
      <alignment vertical="center"/>
    </xf>
    <xf numFmtId="0" fontId="19" fillId="13" borderId="7" applyNumberFormat="0" applyAlignment="0" applyProtection="0">
      <alignment vertical="center"/>
    </xf>
    <xf numFmtId="0" fontId="4" fillId="14" borderId="0" applyNumberFormat="0" applyBorder="0" applyAlignment="0" applyProtection="0">
      <alignment vertical="center"/>
    </xf>
    <xf numFmtId="0" fontId="7" fillId="15"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4" fillId="18" borderId="0" applyNumberFormat="0" applyBorder="0" applyAlignment="0" applyProtection="0">
      <alignment vertical="center"/>
    </xf>
    <xf numFmtId="0" fontId="7"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7" fillId="28" borderId="0" applyNumberFormat="0" applyBorder="0" applyAlignment="0" applyProtection="0">
      <alignment vertical="center"/>
    </xf>
    <xf numFmtId="0" fontId="4"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4" fillId="32" borderId="0" applyNumberFormat="0" applyBorder="0" applyAlignment="0" applyProtection="0">
      <alignment vertical="center"/>
    </xf>
    <xf numFmtId="0" fontId="7" fillId="33" borderId="0" applyNumberFormat="0" applyBorder="0" applyAlignment="0" applyProtection="0">
      <alignment vertical="center"/>
    </xf>
    <xf numFmtId="0" fontId="10" fillId="0" borderId="0">
      <alignment vertical="center"/>
    </xf>
    <xf numFmtId="0" fontId="10" fillId="0" borderId="0"/>
  </cellStyleXfs>
  <cellXfs count="28">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0" fillId="0" borderId="0" xfId="0" applyFill="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xf>
    <xf numFmtId="177" fontId="2" fillId="0" borderId="0" xfId="0" applyNumberFormat="1" applyFont="1" applyFill="1" applyBorder="1" applyAlignment="1">
      <alignment horizontal="center" vertical="center"/>
    </xf>
    <xf numFmtId="176" fontId="2"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177" fontId="3" fillId="0" borderId="0" xfId="0" applyNumberFormat="1" applyFont="1" applyFill="1" applyBorder="1" applyAlignment="1">
      <alignment horizontal="center" vertical="center"/>
    </xf>
    <xf numFmtId="0" fontId="2" fillId="0" borderId="0" xfId="0" applyNumberFormat="1" applyFont="1" applyFill="1" applyBorder="1" applyAlignment="1">
      <alignment horizontal="left" vertical="center"/>
    </xf>
    <xf numFmtId="0" fontId="2" fillId="0" borderId="0" xfId="0" applyNumberFormat="1" applyFont="1" applyFill="1" applyBorder="1" applyAlignment="1">
      <alignment horizontal="left" vertical="center" wrapText="1"/>
    </xf>
    <xf numFmtId="177" fontId="1" fillId="0" borderId="0" xfId="0" applyNumberFormat="1" applyFont="1" applyFill="1" applyBorder="1" applyAlignment="1">
      <alignment horizontal="center" vertical="center"/>
    </xf>
    <xf numFmtId="176" fontId="1" fillId="0" borderId="0"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177" fontId="2"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177" fontId="1" fillId="2" borderId="1" xfId="0" applyNumberFormat="1" applyFont="1" applyFill="1" applyBorder="1" applyAlignment="1">
      <alignment horizontal="center" vertical="center"/>
    </xf>
    <xf numFmtId="0" fontId="2" fillId="2" borderId="1" xfId="0" applyFont="1" applyFill="1" applyBorder="1" applyAlignment="1">
      <alignment horizontal="left" vertical="center" wrapText="1"/>
    </xf>
    <xf numFmtId="0" fontId="2" fillId="2" borderId="0" xfId="0" applyFont="1" applyFill="1" applyBorder="1" applyAlignment="1">
      <alignment horizontal="left" vertical="center"/>
    </xf>
    <xf numFmtId="0" fontId="2" fillId="2" borderId="0" xfId="0" applyFont="1" applyFill="1" applyBorder="1" applyAlignment="1">
      <alignment horizontal="left" vertical="center" wrapText="1"/>
    </xf>
    <xf numFmtId="177" fontId="2" fillId="2" borderId="0" xfId="0" applyNumberFormat="1" applyFont="1" applyFill="1" applyBorder="1" applyAlignment="1">
      <alignment horizontal="left" vertical="center"/>
    </xf>
    <xf numFmtId="177" fontId="2" fillId="2" borderId="0" xfId="0" applyNumberFormat="1" applyFont="1" applyFill="1" applyBorder="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_（附件）璧山区三合镇粮邓路公路工程项目工程量清单单价审核表" xfId="50"/>
    <cellStyle name="常规 4"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abSelected="1" topLeftCell="A16" workbookViewId="0">
      <selection activeCell="A18" sqref="$A18:$XFD19"/>
    </sheetView>
  </sheetViews>
  <sheetFormatPr defaultColWidth="9" defaultRowHeight="13.5"/>
  <cols>
    <col min="1" max="1" width="11.625" style="3" customWidth="1"/>
    <col min="2" max="2" width="35.1083333333333" style="5" customWidth="1"/>
    <col min="3" max="3" width="39.5" style="6" customWidth="1"/>
    <col min="4" max="4" width="7.625" style="3" customWidth="1"/>
    <col min="5" max="5" width="10.7583333333333" style="7" customWidth="1"/>
    <col min="6" max="6" width="11.5" style="8" customWidth="1"/>
    <col min="7" max="7" width="15.4333333333333" style="7" customWidth="1"/>
    <col min="8" max="8" width="9.625" style="3" customWidth="1"/>
    <col min="9" max="9" width="11.5" style="3"/>
    <col min="10" max="10" width="15.375" style="3"/>
    <col min="11" max="12" width="13.75" style="3"/>
    <col min="13" max="13" width="12.875" style="3"/>
    <col min="14" max="16384" width="9" style="3"/>
  </cols>
  <sheetData>
    <row r="1" s="1" customFormat="1" ht="19.5" spans="1:7">
      <c r="A1" s="9" t="s">
        <v>0</v>
      </c>
      <c r="B1" s="10"/>
      <c r="C1" s="9"/>
      <c r="D1" s="9"/>
      <c r="E1" s="11"/>
      <c r="F1" s="9"/>
      <c r="G1" s="11"/>
    </row>
    <row r="2" s="1" customFormat="1" spans="1:7">
      <c r="A2" s="12" t="s">
        <v>1</v>
      </c>
      <c r="B2" s="13"/>
      <c r="C2" s="12"/>
      <c r="E2" s="14"/>
      <c r="F2" s="15"/>
      <c r="G2" s="7" t="s">
        <v>2</v>
      </c>
    </row>
    <row r="3" spans="1:7">
      <c r="A3" s="16" t="s">
        <v>3</v>
      </c>
      <c r="B3" s="16" t="s">
        <v>4</v>
      </c>
      <c r="C3" s="17" t="s">
        <v>5</v>
      </c>
      <c r="D3" s="16" t="s">
        <v>6</v>
      </c>
      <c r="E3" s="18" t="s">
        <v>7</v>
      </c>
      <c r="F3" s="16" t="s">
        <v>8</v>
      </c>
      <c r="G3" s="18" t="s">
        <v>9</v>
      </c>
    </row>
    <row r="4" s="2" customFormat="1" spans="1:7">
      <c r="A4" s="19"/>
      <c r="B4" s="20" t="s">
        <v>10</v>
      </c>
      <c r="C4" s="21"/>
      <c r="D4" s="19"/>
      <c r="E4" s="22"/>
      <c r="F4" s="16"/>
      <c r="G4" s="22">
        <f>+G5+G7+G11+G14+G22</f>
        <v>88996.0561</v>
      </c>
    </row>
    <row r="5" s="2" customFormat="1" spans="1:7">
      <c r="A5" s="19" t="s">
        <v>11</v>
      </c>
      <c r="B5" s="20" t="s">
        <v>12</v>
      </c>
      <c r="C5" s="21"/>
      <c r="D5" s="19"/>
      <c r="E5" s="22"/>
      <c r="F5" s="16"/>
      <c r="G5" s="22">
        <f>SUM(G6:G6)</f>
        <v>1315.22</v>
      </c>
    </row>
    <row r="6" s="2" customFormat="1" ht="229.5" spans="1:7">
      <c r="A6" s="17" t="s">
        <v>13</v>
      </c>
      <c r="B6" s="17" t="s">
        <v>14</v>
      </c>
      <c r="C6" s="23" t="s">
        <v>15</v>
      </c>
      <c r="D6" s="16" t="s">
        <v>16</v>
      </c>
      <c r="E6" s="18">
        <v>1</v>
      </c>
      <c r="F6" s="16">
        <v>1315.22</v>
      </c>
      <c r="G6" s="18">
        <f>+E6*F6</f>
        <v>1315.22</v>
      </c>
    </row>
    <row r="7" s="1" customFormat="1" spans="1:7">
      <c r="A7" s="19" t="s">
        <v>17</v>
      </c>
      <c r="B7" s="20" t="s">
        <v>18</v>
      </c>
      <c r="C7" s="21"/>
      <c r="D7" s="19"/>
      <c r="E7" s="22"/>
      <c r="F7" s="16"/>
      <c r="G7" s="22">
        <f>SUM(G8:G10)</f>
        <v>7682.6044</v>
      </c>
    </row>
    <row r="8" s="1" customFormat="1" ht="45" customHeight="1" spans="1:7">
      <c r="A8" s="17" t="s">
        <v>19</v>
      </c>
      <c r="B8" s="17" t="s">
        <v>20</v>
      </c>
      <c r="C8" s="23" t="s">
        <v>21</v>
      </c>
      <c r="D8" s="16" t="s">
        <v>22</v>
      </c>
      <c r="E8" s="18">
        <v>9.95</v>
      </c>
      <c r="F8" s="16">
        <v>106.43</v>
      </c>
      <c r="G8" s="18">
        <f>E8*F8</f>
        <v>1058.9785</v>
      </c>
    </row>
    <row r="9" s="1" customFormat="1" ht="117" customHeight="1" spans="1:7">
      <c r="A9" s="17" t="s">
        <v>23</v>
      </c>
      <c r="B9" s="17" t="s">
        <v>24</v>
      </c>
      <c r="C9" s="23" t="s">
        <v>25</v>
      </c>
      <c r="D9" s="16" t="s">
        <v>26</v>
      </c>
      <c r="E9" s="18">
        <v>123.53</v>
      </c>
      <c r="F9" s="16">
        <v>51.15</v>
      </c>
      <c r="G9" s="18">
        <f>E9*F9</f>
        <v>6318.5595</v>
      </c>
    </row>
    <row r="10" s="1" customFormat="1" ht="76" customHeight="1" spans="1:7">
      <c r="A10" s="17" t="s">
        <v>27</v>
      </c>
      <c r="B10" s="17" t="s">
        <v>28</v>
      </c>
      <c r="C10" s="23" t="s">
        <v>29</v>
      </c>
      <c r="D10" s="16" t="s">
        <v>26</v>
      </c>
      <c r="E10" s="18">
        <v>48.27</v>
      </c>
      <c r="F10" s="16">
        <v>6.32</v>
      </c>
      <c r="G10" s="18">
        <f>E10*F10</f>
        <v>305.0664</v>
      </c>
    </row>
    <row r="11" s="3" customFormat="1" spans="1:10">
      <c r="A11" s="19" t="s">
        <v>30</v>
      </c>
      <c r="B11" s="20" t="s">
        <v>31</v>
      </c>
      <c r="C11" s="21"/>
      <c r="D11" s="19"/>
      <c r="E11" s="22"/>
      <c r="F11" s="16"/>
      <c r="G11" s="22">
        <f>SUM(G12:G13)</f>
        <v>15860.086</v>
      </c>
      <c r="J11" s="1"/>
    </row>
    <row r="12" s="3" customFormat="1" ht="129" customHeight="1" spans="1:10">
      <c r="A12" s="17" t="s">
        <v>32</v>
      </c>
      <c r="B12" s="17" t="s">
        <v>33</v>
      </c>
      <c r="C12" s="23" t="s">
        <v>34</v>
      </c>
      <c r="D12" s="16" t="s">
        <v>26</v>
      </c>
      <c r="E12" s="18">
        <v>19.6</v>
      </c>
      <c r="F12" s="16">
        <v>515.26</v>
      </c>
      <c r="G12" s="18">
        <f t="shared" ref="G12:G21" si="0">E12*F12</f>
        <v>10099.096</v>
      </c>
      <c r="J12" s="1"/>
    </row>
    <row r="13" s="3" customFormat="1" ht="90" customHeight="1" spans="1:10">
      <c r="A13" s="17" t="s">
        <v>35</v>
      </c>
      <c r="B13" s="17" t="s">
        <v>36</v>
      </c>
      <c r="C13" s="23" t="s">
        <v>37</v>
      </c>
      <c r="D13" s="16" t="s">
        <v>26</v>
      </c>
      <c r="E13" s="18">
        <v>9</v>
      </c>
      <c r="F13" s="16">
        <v>640.11</v>
      </c>
      <c r="G13" s="18">
        <f t="shared" si="0"/>
        <v>5760.99</v>
      </c>
      <c r="J13" s="1"/>
    </row>
    <row r="14" s="3" customFormat="1" customHeight="1" spans="1:10">
      <c r="A14" s="19" t="s">
        <v>38</v>
      </c>
      <c r="B14" s="20" t="s">
        <v>39</v>
      </c>
      <c r="C14" s="21"/>
      <c r="D14" s="19"/>
      <c r="E14" s="22"/>
      <c r="F14" s="16"/>
      <c r="G14" s="22">
        <f>SUM(G15:G21)</f>
        <v>52710.0657</v>
      </c>
      <c r="J14" s="1"/>
    </row>
    <row r="15" s="3" customFormat="1" ht="68" customHeight="1" spans="1:10">
      <c r="A15" s="17" t="s">
        <v>40</v>
      </c>
      <c r="B15" s="17" t="s">
        <v>41</v>
      </c>
      <c r="C15" s="23" t="s">
        <v>42</v>
      </c>
      <c r="D15" s="16" t="s">
        <v>43</v>
      </c>
      <c r="E15" s="18">
        <v>2145.07</v>
      </c>
      <c r="F15" s="16">
        <v>6.39</v>
      </c>
      <c r="G15" s="18">
        <f t="shared" si="0"/>
        <v>13706.9973</v>
      </c>
      <c r="J15" s="1"/>
    </row>
    <row r="16" s="3" customFormat="1" ht="39" customHeight="1" spans="1:10">
      <c r="A16" s="17" t="s">
        <v>44</v>
      </c>
      <c r="B16" s="17" t="s">
        <v>45</v>
      </c>
      <c r="C16" s="23" t="s">
        <v>46</v>
      </c>
      <c r="D16" s="16" t="s">
        <v>26</v>
      </c>
      <c r="E16" s="18">
        <v>5.4</v>
      </c>
      <c r="F16" s="16">
        <v>371.48</v>
      </c>
      <c r="G16" s="18">
        <f t="shared" si="0"/>
        <v>2005.992</v>
      </c>
      <c r="J16" s="1"/>
    </row>
    <row r="17" s="3" customFormat="1" ht="68" customHeight="1" spans="1:10">
      <c r="A17" s="17" t="s">
        <v>47</v>
      </c>
      <c r="B17" s="17" t="s">
        <v>48</v>
      </c>
      <c r="C17" s="23" t="s">
        <v>49</v>
      </c>
      <c r="D17" s="16" t="s">
        <v>26</v>
      </c>
      <c r="E17" s="18">
        <v>5.76</v>
      </c>
      <c r="F17" s="16">
        <v>632.99</v>
      </c>
      <c r="G17" s="18">
        <f t="shared" si="0"/>
        <v>3646.0224</v>
      </c>
      <c r="J17" s="1"/>
    </row>
    <row r="18" s="3" customFormat="1" ht="73" customHeight="1" spans="1:10">
      <c r="A18" s="17" t="s">
        <v>50</v>
      </c>
      <c r="B18" s="17" t="s">
        <v>51</v>
      </c>
      <c r="C18" s="23" t="s">
        <v>52</v>
      </c>
      <c r="D18" s="16" t="s">
        <v>26</v>
      </c>
      <c r="E18" s="18">
        <v>10.88</v>
      </c>
      <c r="F18" s="16">
        <v>1005.24</v>
      </c>
      <c r="G18" s="18">
        <f t="shared" si="0"/>
        <v>10937.0112</v>
      </c>
      <c r="J18" s="1"/>
    </row>
    <row r="19" s="3" customFormat="1" ht="73" customHeight="1" spans="1:10">
      <c r="A19" s="17" t="s">
        <v>53</v>
      </c>
      <c r="B19" s="17" t="s">
        <v>54</v>
      </c>
      <c r="C19" s="23" t="s">
        <v>55</v>
      </c>
      <c r="D19" s="16" t="s">
        <v>26</v>
      </c>
      <c r="E19" s="18">
        <v>20.3</v>
      </c>
      <c r="F19" s="16">
        <v>781.38</v>
      </c>
      <c r="G19" s="18">
        <f t="shared" si="0"/>
        <v>15862.014</v>
      </c>
      <c r="J19" s="1"/>
    </row>
    <row r="20" s="3" customFormat="1" ht="68" customHeight="1" spans="1:10">
      <c r="A20" s="17" t="s">
        <v>56</v>
      </c>
      <c r="B20" s="17" t="s">
        <v>57</v>
      </c>
      <c r="C20" s="23" t="s">
        <v>58</v>
      </c>
      <c r="D20" s="16" t="s">
        <v>26</v>
      </c>
      <c r="E20" s="18">
        <v>0.9</v>
      </c>
      <c r="F20" s="16">
        <v>762.22</v>
      </c>
      <c r="G20" s="18">
        <f t="shared" si="0"/>
        <v>685.998</v>
      </c>
      <c r="J20" s="1"/>
    </row>
    <row r="21" s="3" customFormat="1" ht="72" customHeight="1" spans="1:10">
      <c r="A21" s="17" t="s">
        <v>59</v>
      </c>
      <c r="B21" s="17" t="s">
        <v>60</v>
      </c>
      <c r="C21" s="23" t="s">
        <v>58</v>
      </c>
      <c r="D21" s="16" t="s">
        <v>26</v>
      </c>
      <c r="E21" s="18">
        <v>7.56</v>
      </c>
      <c r="F21" s="16">
        <v>775.93</v>
      </c>
      <c r="G21" s="18">
        <f t="shared" si="0"/>
        <v>5866.0308</v>
      </c>
      <c r="J21" s="1"/>
    </row>
    <row r="22" s="3" customFormat="1" spans="1:7">
      <c r="A22" s="19" t="s">
        <v>38</v>
      </c>
      <c r="B22" s="20" t="s">
        <v>61</v>
      </c>
      <c r="C22" s="21"/>
      <c r="D22" s="19"/>
      <c r="E22" s="22"/>
      <c r="F22" s="16"/>
      <c r="G22" s="22">
        <f>SUM(G23:G26)</f>
        <v>11428.08</v>
      </c>
    </row>
    <row r="23" s="4" customFormat="1" ht="86" customHeight="1" spans="1:7">
      <c r="A23" s="17" t="s">
        <v>62</v>
      </c>
      <c r="B23" s="17" t="s">
        <v>63</v>
      </c>
      <c r="C23" s="23" t="s">
        <v>64</v>
      </c>
      <c r="D23" s="16" t="s">
        <v>65</v>
      </c>
      <c r="E23" s="18">
        <v>36</v>
      </c>
      <c r="F23" s="16">
        <v>126.64</v>
      </c>
      <c r="G23" s="18">
        <f>E23*F23</f>
        <v>4559.04</v>
      </c>
    </row>
    <row r="24" s="4" customFormat="1" ht="55" customHeight="1" spans="1:7">
      <c r="A24" s="17" t="s">
        <v>66</v>
      </c>
      <c r="B24" s="17" t="s">
        <v>67</v>
      </c>
      <c r="C24" s="23" t="s">
        <v>68</v>
      </c>
      <c r="D24" s="16" t="s">
        <v>65</v>
      </c>
      <c r="E24" s="18">
        <v>24</v>
      </c>
      <c r="F24" s="16">
        <v>259.17</v>
      </c>
      <c r="G24" s="18">
        <f>E24*F24</f>
        <v>6220.08</v>
      </c>
    </row>
    <row r="25" s="4" customFormat="1" ht="40" customHeight="1" spans="1:7">
      <c r="A25" s="17" t="s">
        <v>69</v>
      </c>
      <c r="B25" s="17" t="s">
        <v>70</v>
      </c>
      <c r="C25" s="23" t="s">
        <v>71</v>
      </c>
      <c r="D25" s="16" t="s">
        <v>72</v>
      </c>
      <c r="E25" s="18">
        <v>4</v>
      </c>
      <c r="F25" s="16">
        <v>60</v>
      </c>
      <c r="G25" s="18">
        <v>240</v>
      </c>
    </row>
    <row r="26" s="3" customFormat="1" ht="75" customHeight="1" spans="1:7">
      <c r="A26" s="17" t="s">
        <v>73</v>
      </c>
      <c r="B26" s="17" t="s">
        <v>74</v>
      </c>
      <c r="C26" s="23" t="s">
        <v>75</v>
      </c>
      <c r="D26" s="16" t="s">
        <v>76</v>
      </c>
      <c r="E26" s="18">
        <v>9</v>
      </c>
      <c r="F26" s="16">
        <v>45.44</v>
      </c>
      <c r="G26" s="18">
        <f>E26*F26</f>
        <v>408.96</v>
      </c>
    </row>
    <row r="27" spans="1:7">
      <c r="A27" s="24" t="s">
        <v>77</v>
      </c>
      <c r="B27" s="25"/>
      <c r="C27" s="24"/>
      <c r="D27" s="24"/>
      <c r="E27" s="26"/>
      <c r="F27" s="6"/>
      <c r="G27" s="27"/>
    </row>
  </sheetData>
  <mergeCells count="3">
    <mergeCell ref="A1:G1"/>
    <mergeCell ref="A2:B2"/>
    <mergeCell ref="A27:G27"/>
  </mergeCells>
  <pageMargins left="0.708661417322835" right="0.708661417322835" top="0.472222222222222" bottom="0.432638888888889" header="0.31496062992126" footer="0.31496062992126"/>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2019年“四好农村路”改建工程——正兴镇石院村石彭路改造工程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江浩然</cp:lastModifiedBy>
  <dcterms:created xsi:type="dcterms:W3CDTF">2018-09-20T05:37:00Z</dcterms:created>
  <cp:lastPrinted>2019-08-05T02:39:00Z</cp:lastPrinted>
  <dcterms:modified xsi:type="dcterms:W3CDTF">2022-08-24T09:20:09Z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2052-11.1.0.12302</vt:lpwstr>
  </property>
  <property fmtid="{D5CDD505-2E9C-101B-9397-08002B2CF9AE}" pid="3" name="ICV">
    <vt:lpwstr>F2D3CBA379B34E999954221B368587C5</vt:lpwstr>
  </property>
</Properties>
</file>