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附件2  询价响应表" sheetId="2" r:id="rId1"/>
    <sheet name="Sheet1" sheetId="1" r:id="rId2"/>
  </sheets>
  <definedNames>
    <definedName name="_xlnm.Print_Area" localSheetId="0">'附件2  询价响应表'!$A$1:$H$16</definedName>
  </definedNames>
  <calcPr calcId="144525"/>
</workbook>
</file>

<file path=xl/sharedStrings.xml><?xml version="1.0" encoding="utf-8"?>
<sst xmlns="http://schemas.openxmlformats.org/spreadsheetml/2006/main" count="111" uniqueCount="83">
  <si>
    <t>重庆璧山文化旅游产业有限公司
采购询价响应表</t>
  </si>
  <si>
    <r>
      <rPr>
        <b/>
        <sz val="11"/>
        <color theme="1"/>
        <rFont val="方正仿宋_GBK"/>
        <charset val="134"/>
      </rPr>
      <t>项目名称：</t>
    </r>
    <r>
      <rPr>
        <b/>
        <sz val="11"/>
        <color theme="1"/>
        <rFont val="宋体"/>
        <charset val="134"/>
      </rPr>
      <t>茅莱山片区环境综合整治提档升级项目-启动区新增节点、田土整治、水渠修复等工程</t>
    </r>
  </si>
  <si>
    <t xml:space="preserve">         项目编号：</t>
  </si>
  <si>
    <r>
      <rPr>
        <b/>
        <sz val="11"/>
        <color theme="1"/>
        <rFont val="方正仿宋_GBK"/>
        <charset val="134"/>
      </rPr>
      <t xml:space="preserve">询价日期：     2023 年 </t>
    </r>
    <r>
      <rPr>
        <b/>
        <sz val="11"/>
        <color theme="1"/>
        <rFont val="微软雅黑"/>
        <charset val="134"/>
      </rPr>
      <t xml:space="preserve">3 </t>
    </r>
    <r>
      <rPr>
        <b/>
        <sz val="11"/>
        <color theme="1"/>
        <rFont val="方正仿宋_GBK"/>
        <charset val="134"/>
      </rPr>
      <t>月 21日</t>
    </r>
  </si>
  <si>
    <t xml:space="preserve">         报价日期：    2023 年 3 月 21日</t>
  </si>
  <si>
    <r>
      <rPr>
        <sz val="11"/>
        <color theme="1"/>
        <rFont val="方正黑体_GBK"/>
        <charset val="134"/>
      </rPr>
      <t>采购需求明细</t>
    </r>
    <r>
      <rPr>
        <sz val="11"/>
        <color theme="1"/>
        <rFont val="方正仿宋_GBK"/>
        <charset val="134"/>
      </rPr>
      <t>（项目实施部门填写）</t>
    </r>
  </si>
  <si>
    <t>供应商报价（元）</t>
  </si>
  <si>
    <t>序号</t>
  </si>
  <si>
    <t>货物、服务或工程的名称</t>
  </si>
  <si>
    <t>规则及技术参数等要求</t>
  </si>
  <si>
    <t>数量</t>
  </si>
  <si>
    <t>单位</t>
  </si>
  <si>
    <t>单价</t>
  </si>
  <si>
    <t>总价</t>
  </si>
  <si>
    <t>茅莱山片区环境综合整治提档升级项目-启动区新增节点、田土整治、水渠修复等工程</t>
  </si>
  <si>
    <t>满足合同要求</t>
  </si>
  <si>
    <t>项</t>
  </si>
  <si>
    <t>总报价合计（元）</t>
  </si>
  <si>
    <t>其他说明（需求方）：</t>
  </si>
  <si>
    <t>其他说明（供应商）：                                                                                       费用包含技术服务费、办公设施费、通讯费、交通费、管理费、税金、利润等费用。</t>
  </si>
  <si>
    <t>询价供应商名称（盖章）：重庆市璧山区福远建筑工程有限公司</t>
  </si>
  <si>
    <t>联系人：                    电话：</t>
  </si>
  <si>
    <t>电话：</t>
  </si>
  <si>
    <t>茅莱山片区环境综合整治提档升级项目-启动区新增节点、田土整治、水渠修复等工程报价表</t>
  </si>
  <si>
    <t>项目名称</t>
  </si>
  <si>
    <t>项目特征</t>
  </si>
  <si>
    <t>工程量</t>
  </si>
  <si>
    <t>备注</t>
  </si>
  <si>
    <t>苗木新增（遮坟）</t>
  </si>
  <si>
    <t>整理绿化用地</t>
  </si>
  <si>
    <t>[工作内容]
1.排地表水
2.土方挖、运
3.耙细、过筛
4.回填
5.找平、找坡
6.拍实
7.废弃物运输</t>
  </si>
  <si>
    <t>㎡</t>
  </si>
  <si>
    <t>种植土回(换)填</t>
  </si>
  <si>
    <t>[项目特征]
1.回填土质要求:按现场情况确定
2.取土运距:综合考虑
3.回填厚度:根据现场情况确定
4.弃土运距:综合考虑
[工作内容]
1.土方挖、运
2.回填
3.找平、找坡
4.废弃物运输</t>
  </si>
  <si>
    <t>m³</t>
  </si>
  <si>
    <t>金丝毛竹</t>
  </si>
  <si>
    <t>[项目特征]
1.种类:金丝毛竹
2.篱高:1500mm~1800mm
3.单位面积株数:4丛/m
[工作内容]
1.起挖
2.运输
3.栽植
4.养护</t>
  </si>
  <si>
    <t>m</t>
  </si>
  <si>
    <t>竹林景观节点</t>
  </si>
  <si>
    <t>挖一般土方</t>
  </si>
  <si>
    <t>[项目特征]
1.土壤类别:综合考虑
2.挖土深度:综合考虑
3.开挖方式:综合考虑
4.场内运距:综合考虑
[工作内容]
1.排地表水
2.土方开挖
3.围护(挡土板)及拆除
4.基底钎探
5.场内运输</t>
  </si>
  <si>
    <t>挖沟槽土方</t>
  </si>
  <si>
    <t>[项目特征]
1.土壤类别:综合考虑
2.挖土深度:60mm
3.开挖方式:人工开挖
4.场内运距:综合考虑
[工作内容]
1.排地表水
2.土方开挖
3.围护(挡土板)及拆除
4.基底钎探
5.场内运输</t>
  </si>
  <si>
    <t>地面硬化</t>
  </si>
  <si>
    <t>[项目特征]
1.面层厚度、混凝土强度等级:C20砼
[工作内容]
1.基层清理
2.抹找平层
3.面层铺设
4.材料运输</t>
  </si>
  <si>
    <t>景墙</t>
  </si>
  <si>
    <t>[工作内容]
1.土(石)方挖运
2.垫层、基础铺设
3.墙体砌筑
4.面层铺贴</t>
  </si>
  <si>
    <t>片石墙</t>
  </si>
  <si>
    <t>[工作内容]
1.砂浆制作、运输
2.吊装
3.砌石
4.石表面加工
5.勾缝
6.材料运输</t>
  </si>
  <si>
    <t>排水沟硬化</t>
  </si>
  <si>
    <t xml:space="preserve">[项目特征]
1.材料:混凝土
[工作内容]
1.模板制作、安装、拆除
2.基础、垫层铺筑
3.混凝土拌和、运输、浇筑
4.侧墙浇捣或砌筑
5.勾缝、抹面
</t>
  </si>
  <si>
    <t>竹林和排水沟区域植被修整</t>
  </si>
  <si>
    <t>[工作内容]
1.清除植物
2.废弃物运输
3.场地清理</t>
  </si>
  <si>
    <t>二次搬运</t>
  </si>
  <si>
    <t>[工作内容]                              材料搬运</t>
  </si>
  <si>
    <t>余方弃置</t>
  </si>
  <si>
    <t>[项目特征]
1.废弃料品种:弃土、植被等
2.运距:综合考虑
[工作内容]
1.余方点装料运输至弃置点</t>
  </si>
  <si>
    <t>田路铺设石子</t>
  </si>
  <si>
    <t>[项目特征]
1.土壤类别:土石综合考虑
2.挖土深度:1500mm
3.开挖方式:机械开挖
4.场内运距:综合考虑
[工作内容]
1.排地表水
2.土方开挖
3.围护(挡土板)及拆除
4.基底钎探
5.场内运输</t>
  </si>
  <si>
    <t>路床(槽)整形</t>
  </si>
  <si>
    <t>[工作内容]
1.放样
2.整修路拱
3.碾压成型</t>
  </si>
  <si>
    <t>平整场地</t>
  </si>
  <si>
    <t>[项目特征]
1.土壤类别:综合考虑
[工作内容]
1.土方挖填
2.场地找平</t>
  </si>
  <si>
    <t>碎石路面</t>
  </si>
  <si>
    <t>[项目特征]
1.厚度:30mm
2.材料品种及比例:碎石
[工作内容]
1.材料拌合、运输、铺设、压实</t>
  </si>
  <si>
    <t>田坎修复</t>
  </si>
  <si>
    <t>[工作内容]                                   对垮塌田坎进行修复处理</t>
  </si>
  <si>
    <t>主排水沟修复</t>
  </si>
  <si>
    <t>[项目特征]
1.土壤类别:土
2.开挖方式:人工开挖
3.挖土深度:综合考虑
[工作内容]
1.排地表水
2.土方开挖
3.基底钎探</t>
  </si>
  <si>
    <t>回填方</t>
  </si>
  <si>
    <t>[项目特征]
1.密实度要求:综合考虑
2.填方材料品种:综合考虑
3.填方粒径要求:综合考虑
4.填方来源、运距:综合考虑
[工作内容]
1.运输
2.回填
3.压实</t>
  </si>
  <si>
    <t>场内运土（100m）</t>
  </si>
  <si>
    <t>[项目特征]
1.废弃料品种:弃土、淤泥、腐败植物
2.运距:100m
[工作内容]
1.余方点装料运输至转运点</t>
  </si>
  <si>
    <t>余方弃置（运距2KM）</t>
  </si>
  <si>
    <t>[项目特征]
1.废弃料品种:综合考虑
2.运距:2KM
3.装料方式:人工装
[工作内容]
1.人工余方点装料运输至弃置点</t>
  </si>
  <si>
    <t>条石排水沟修缮</t>
  </si>
  <si>
    <t>[项目特征]
1.沟截面尺寸:800mm*900mm
2.垫层材料种类、厚度:C20，厚100mm
3.石料种类、规格:条石
4.勾缝要求:原浆勾缝
5.砂浆强度等级、配合比:M10
[工作内容]
1.土方挖、运
2.铺设垫层
3.砌石
4.石表面加工
5.勾缝
6.材料运输</t>
  </si>
  <si>
    <t>入口处至硬化区城景观步道</t>
  </si>
  <si>
    <t>预制板平台</t>
  </si>
  <si>
    <t>[项目特征]
1.材料:预制板
[工作内容]
1.模板制作、安装、拆除
2.混凝土拌和、运输、浇筑
3.拉毛
4.人工平整基础</t>
  </si>
  <si>
    <t>预制板台阶</t>
  </si>
  <si>
    <t>[项目特征]
1.材料:预制板
2.规格:宽500mm，厚80mm
[工作内容]
1.模板制作、安装、拆除
2.混凝土拌和、运输、浇筑
3.拉毛
4.人工平整基础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</si>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</sst>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等线"/>
      <charset val="134"/>
      <scheme val="minor"/>
    </font>
    <font>
      <b/>
      <sz val="14"/>
      <color theme="1"/>
      <name val="汉仪青云简"/>
      <charset val="134"/>
    </font>
    <font>
      <sz val="14"/>
      <color theme="1"/>
      <name val="汉仪青云简"/>
      <charset val="134"/>
    </font>
    <font>
      <b/>
      <sz val="12"/>
      <color theme="1"/>
      <name val="汉仪青云简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汉仪青云简"/>
      <charset val="134"/>
    </font>
    <font>
      <sz val="12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49" applyAlignment="1">
      <alignment horizontal="center" vertical="center"/>
    </xf>
    <xf numFmtId="0" fontId="0" fillId="0" borderId="0" xfId="49" applyAlignment="1">
      <alignment vertical="center"/>
    </xf>
    <xf numFmtId="176" fontId="0" fillId="0" borderId="0" xfId="49" applyNumberFormat="1" applyAlignment="1">
      <alignment vertical="center"/>
    </xf>
    <xf numFmtId="0" fontId="8" fillId="0" borderId="0" xfId="49" applyFont="1" applyAlignment="1">
      <alignment horizontal="center" vertical="center" wrapText="1"/>
    </xf>
    <xf numFmtId="0" fontId="9" fillId="0" borderId="0" xfId="49" applyFont="1" applyAlignment="1">
      <alignment horizontal="left" vertical="center" wrapText="1"/>
    </xf>
    <xf numFmtId="0" fontId="9" fillId="0" borderId="0" xfId="49" applyFont="1" applyAlignment="1">
      <alignment horizontal="left" vertical="center"/>
    </xf>
    <xf numFmtId="0" fontId="10" fillId="0" borderId="5" xfId="49" applyFont="1" applyBorder="1" applyAlignment="1">
      <alignment horizontal="left" vertical="center"/>
    </xf>
    <xf numFmtId="0" fontId="11" fillId="0" borderId="2" xfId="49" applyFont="1" applyBorder="1" applyAlignment="1">
      <alignment horizontal="center" vertical="center"/>
    </xf>
    <xf numFmtId="0" fontId="11" fillId="0" borderId="3" xfId="49" applyFont="1" applyBorder="1" applyAlignment="1">
      <alignment horizontal="center" vertical="center"/>
    </xf>
    <xf numFmtId="0" fontId="11" fillId="0" borderId="4" xfId="49" applyFont="1" applyBorder="1" applyAlignment="1">
      <alignment horizontal="center" vertical="center"/>
    </xf>
    <xf numFmtId="176" fontId="11" fillId="0" borderId="1" xfId="49" applyNumberFormat="1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0" fontId="14" fillId="0" borderId="2" xfId="49" applyFont="1" applyBorder="1" applyAlignment="1">
      <alignment horizontal="center" vertical="center" wrapText="1"/>
    </xf>
    <xf numFmtId="0" fontId="0" fillId="0" borderId="1" xfId="49" applyBorder="1" applyAlignment="1">
      <alignment vertical="center"/>
    </xf>
    <xf numFmtId="0" fontId="0" fillId="0" borderId="2" xfId="49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176" fontId="0" fillId="0" borderId="1" xfId="49" applyNumberFormat="1" applyBorder="1" applyAlignment="1">
      <alignment vertical="center"/>
    </xf>
    <xf numFmtId="0" fontId="9" fillId="0" borderId="6" xfId="49" applyFont="1" applyBorder="1" applyAlignment="1">
      <alignment horizontal="center" vertical="center"/>
    </xf>
    <xf numFmtId="176" fontId="0" fillId="0" borderId="6" xfId="49" applyNumberFormat="1" applyBorder="1" applyAlignment="1">
      <alignment horizontal="center" vertical="center"/>
    </xf>
    <xf numFmtId="0" fontId="11" fillId="0" borderId="1" xfId="49" applyFont="1" applyBorder="1" applyAlignment="1">
      <alignment horizontal="left" vertical="top"/>
    </xf>
    <xf numFmtId="0" fontId="0" fillId="0" borderId="1" xfId="49" applyBorder="1" applyAlignment="1">
      <alignment horizontal="left" vertical="top"/>
    </xf>
    <xf numFmtId="0" fontId="11" fillId="0" borderId="1" xfId="49" applyFont="1" applyBorder="1" applyAlignment="1">
      <alignment horizontal="left" vertical="top" wrapText="1"/>
    </xf>
    <xf numFmtId="0" fontId="9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90" zoomScaleNormal="90" workbookViewId="0">
      <selection activeCell="H20" sqref="H20"/>
    </sheetView>
  </sheetViews>
  <sheetFormatPr defaultColWidth="8.875" defaultRowHeight="14.25" outlineLevelCol="7"/>
  <cols>
    <col min="1" max="1" width="4.875" style="26" customWidth="1"/>
    <col min="2" max="2" width="29.75" style="26" customWidth="1"/>
    <col min="3" max="3" width="27.375" style="26" customWidth="1"/>
    <col min="4" max="4" width="11.875" style="26" customWidth="1"/>
    <col min="5" max="6" width="10" style="26" customWidth="1"/>
    <col min="7" max="7" width="11" style="27" customWidth="1"/>
    <col min="8" max="8" width="22.125" style="27" customWidth="1"/>
    <col min="9" max="16384" width="8.875" style="26"/>
  </cols>
  <sheetData>
    <row r="1" ht="51.6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42.6" customHeight="1" spans="1:8">
      <c r="A2" s="29" t="s">
        <v>1</v>
      </c>
      <c r="B2" s="29"/>
      <c r="C2" s="29"/>
      <c r="D2" s="30" t="s">
        <v>2</v>
      </c>
      <c r="E2" s="30"/>
      <c r="F2" s="30"/>
      <c r="G2" s="30"/>
      <c r="H2" s="30"/>
    </row>
    <row r="3" ht="19.9" customHeight="1" spans="1:8">
      <c r="A3" s="30" t="s">
        <v>3</v>
      </c>
      <c r="B3" s="30"/>
      <c r="C3" s="30"/>
      <c r="D3" s="31" t="s">
        <v>4</v>
      </c>
      <c r="E3" s="31"/>
      <c r="F3" s="31"/>
      <c r="G3" s="31"/>
      <c r="H3" s="31"/>
    </row>
    <row r="4" ht="18.6" customHeight="1" spans="1:8">
      <c r="A4" s="32" t="s">
        <v>5</v>
      </c>
      <c r="B4" s="33"/>
      <c r="C4" s="33"/>
      <c r="D4" s="33"/>
      <c r="E4" s="33"/>
      <c r="F4" s="34"/>
      <c r="G4" s="35" t="s">
        <v>6</v>
      </c>
      <c r="H4" s="35"/>
    </row>
    <row r="5" s="25" customFormat="1" ht="24" customHeight="1" spans="1:8">
      <c r="A5" s="36" t="s">
        <v>7</v>
      </c>
      <c r="B5" s="36" t="s">
        <v>8</v>
      </c>
      <c r="C5" s="32" t="s">
        <v>9</v>
      </c>
      <c r="D5" s="34"/>
      <c r="E5" s="36" t="s">
        <v>10</v>
      </c>
      <c r="F5" s="36" t="s">
        <v>11</v>
      </c>
      <c r="G5" s="35" t="s">
        <v>12</v>
      </c>
      <c r="H5" s="35" t="s">
        <v>13</v>
      </c>
    </row>
    <row r="6" ht="42.75" customHeight="1" spans="1:8">
      <c r="A6" s="37">
        <v>1</v>
      </c>
      <c r="B6" s="38" t="s">
        <v>14</v>
      </c>
      <c r="C6" s="39" t="s">
        <v>15</v>
      </c>
      <c r="D6" s="40"/>
      <c r="E6" s="41">
        <v>1</v>
      </c>
      <c r="F6" s="41" t="s">
        <v>16</v>
      </c>
      <c r="G6" s="42">
        <f>Sheet1!G34</f>
        <v>276574.7967</v>
      </c>
      <c r="H6" s="42">
        <f>G6</f>
        <v>276574.7967</v>
      </c>
    </row>
    <row r="7" ht="36" customHeight="1" spans="1:8">
      <c r="A7" s="37">
        <v>2</v>
      </c>
      <c r="B7" s="38"/>
      <c r="C7" s="43"/>
      <c r="D7" s="40"/>
      <c r="E7" s="41"/>
      <c r="F7" s="41"/>
      <c r="G7" s="42"/>
      <c r="H7" s="42"/>
    </row>
    <row r="8" ht="33" customHeight="1" spans="1:8">
      <c r="A8" s="37">
        <v>3</v>
      </c>
      <c r="B8" s="38"/>
      <c r="C8" s="43"/>
      <c r="D8" s="40"/>
      <c r="E8" s="41"/>
      <c r="F8" s="41"/>
      <c r="G8" s="42"/>
      <c r="H8" s="42"/>
    </row>
    <row r="9" ht="24" customHeight="1" spans="1:8">
      <c r="A9" s="37">
        <v>4</v>
      </c>
      <c r="B9" s="44"/>
      <c r="C9" s="45"/>
      <c r="D9" s="46"/>
      <c r="E9" s="44"/>
      <c r="F9" s="44"/>
      <c r="G9" s="47"/>
      <c r="H9" s="47"/>
    </row>
    <row r="10" ht="24" customHeight="1" spans="1:8">
      <c r="A10" s="37">
        <v>5</v>
      </c>
      <c r="B10" s="44"/>
      <c r="C10" s="45"/>
      <c r="D10" s="46"/>
      <c r="E10" s="44"/>
      <c r="F10" s="44"/>
      <c r="G10" s="47"/>
      <c r="H10" s="47"/>
    </row>
    <row r="11" ht="24" customHeight="1" spans="1:8">
      <c r="A11" s="37">
        <v>6</v>
      </c>
      <c r="B11" s="44"/>
      <c r="C11" s="45"/>
      <c r="D11" s="46"/>
      <c r="E11" s="44"/>
      <c r="F11" s="44"/>
      <c r="G11" s="47"/>
      <c r="H11" s="47"/>
    </row>
    <row r="12" ht="24" customHeight="1" spans="1:8">
      <c r="A12" s="37">
        <v>7</v>
      </c>
      <c r="B12" s="44"/>
      <c r="C12" s="45"/>
      <c r="D12" s="46"/>
      <c r="E12" s="44"/>
      <c r="F12" s="44"/>
      <c r="G12" s="47"/>
      <c r="H12" s="47"/>
    </row>
    <row r="13" ht="24" customHeight="1" spans="1:8">
      <c r="A13" s="37">
        <v>8</v>
      </c>
      <c r="B13" s="44"/>
      <c r="C13" s="45"/>
      <c r="D13" s="46"/>
      <c r="E13" s="44"/>
      <c r="F13" s="44"/>
      <c r="G13" s="47"/>
      <c r="H13" s="47"/>
    </row>
    <row r="14" ht="19.9" customHeight="1" spans="1:8">
      <c r="A14" s="48" t="s">
        <v>17</v>
      </c>
      <c r="B14" s="48"/>
      <c r="C14" s="48"/>
      <c r="D14" s="48"/>
      <c r="E14" s="48"/>
      <c r="F14" s="48"/>
      <c r="G14" s="48"/>
      <c r="H14" s="49">
        <f>H6+H7+H8</f>
        <v>276574.7967</v>
      </c>
    </row>
    <row r="15" ht="111" customHeight="1" spans="1:8">
      <c r="A15" s="50" t="s">
        <v>18</v>
      </c>
      <c r="B15" s="51"/>
      <c r="C15" s="51"/>
      <c r="D15" s="52" t="s">
        <v>19</v>
      </c>
      <c r="E15" s="52"/>
      <c r="F15" s="52"/>
      <c r="G15" s="52"/>
      <c r="H15" s="52"/>
    </row>
    <row r="16" ht="19.9" customHeight="1" spans="1:8">
      <c r="A16" s="30" t="s">
        <v>20</v>
      </c>
      <c r="B16" s="30"/>
      <c r="C16" s="30"/>
      <c r="D16" s="30" t="s">
        <v>21</v>
      </c>
      <c r="E16" s="30"/>
      <c r="F16" s="53" t="s">
        <v>22</v>
      </c>
      <c r="G16" s="53"/>
      <c r="H16" s="53"/>
    </row>
  </sheetData>
  <mergeCells count="22">
    <mergeCell ref="A1:H1"/>
    <mergeCell ref="A2:C2"/>
    <mergeCell ref="D2:H2"/>
    <mergeCell ref="A3:C3"/>
    <mergeCell ref="D3:H3"/>
    <mergeCell ref="A4:F4"/>
    <mergeCell ref="G4:H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4:G14"/>
    <mergeCell ref="A15:C15"/>
    <mergeCell ref="D15:H15"/>
    <mergeCell ref="A16:C16"/>
    <mergeCell ref="D16:E16"/>
    <mergeCell ref="F16:H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20" workbookViewId="0">
      <selection activeCell="A25" sqref="A25:H25"/>
    </sheetView>
  </sheetViews>
  <sheetFormatPr defaultColWidth="9" defaultRowHeight="14.25" outlineLevelCol="7"/>
  <cols>
    <col min="1" max="1" width="9" style="1" customWidth="1"/>
    <col min="2" max="2" width="16.125" customWidth="1"/>
    <col min="3" max="3" width="38.5" style="2" customWidth="1"/>
    <col min="5" max="5" width="9" customWidth="1"/>
    <col min="6" max="6" width="9.375" customWidth="1"/>
    <col min="7" max="7" width="11.125" style="3" customWidth="1"/>
  </cols>
  <sheetData>
    <row r="1" spans="1:8">
      <c r="A1" s="4" t="s">
        <v>23</v>
      </c>
      <c r="B1" s="5"/>
      <c r="C1" s="5"/>
      <c r="D1" s="5"/>
      <c r="E1" s="5"/>
      <c r="F1" s="5"/>
      <c r="G1" s="5"/>
      <c r="H1" s="5"/>
    </row>
    <row r="2" ht="28.5" customHeight="1" spans="1:8">
      <c r="A2" s="5"/>
      <c r="B2" s="5"/>
      <c r="C2" s="5"/>
      <c r="D2" s="5"/>
      <c r="E2" s="5"/>
      <c r="F2" s="5"/>
      <c r="G2" s="5"/>
      <c r="H2" s="5"/>
    </row>
    <row r="3" ht="15.75" spans="1:8">
      <c r="A3" s="6" t="s">
        <v>7</v>
      </c>
      <c r="B3" s="6" t="s">
        <v>24</v>
      </c>
      <c r="C3" s="6" t="s">
        <v>25</v>
      </c>
      <c r="D3" s="6" t="s">
        <v>11</v>
      </c>
      <c r="E3" s="6" t="s">
        <v>26</v>
      </c>
      <c r="F3" s="6" t="s">
        <v>12</v>
      </c>
      <c r="G3" s="7" t="s">
        <v>13</v>
      </c>
      <c r="H3" s="6" t="s">
        <v>27</v>
      </c>
    </row>
    <row r="4" ht="20.45" customHeight="1" spans="1:8">
      <c r="A4" s="8" t="s">
        <v>28</v>
      </c>
      <c r="B4" s="9"/>
      <c r="C4" s="9"/>
      <c r="D4" s="9"/>
      <c r="E4" s="9"/>
      <c r="F4" s="9"/>
      <c r="G4" s="9"/>
      <c r="H4" s="9"/>
    </row>
    <row r="5" ht="133.15" customHeight="1" spans="1:8">
      <c r="A5" s="10">
        <v>1</v>
      </c>
      <c r="B5" s="11" t="s">
        <v>29</v>
      </c>
      <c r="C5" s="12" t="s">
        <v>30</v>
      </c>
      <c r="D5" s="10" t="s">
        <v>31</v>
      </c>
      <c r="E5" s="10">
        <v>14</v>
      </c>
      <c r="F5" s="10">
        <v>40.28</v>
      </c>
      <c r="G5" s="13">
        <f>F5*E5</f>
        <v>563.92</v>
      </c>
      <c r="H5" s="10"/>
    </row>
    <row r="6" ht="161.45" customHeight="1" spans="1:8">
      <c r="A6" s="10">
        <v>2</v>
      </c>
      <c r="B6" s="11" t="s">
        <v>32</v>
      </c>
      <c r="C6" s="12" t="s">
        <v>33</v>
      </c>
      <c r="D6" s="10" t="s">
        <v>34</v>
      </c>
      <c r="E6" s="10">
        <v>7</v>
      </c>
      <c r="F6" s="10">
        <v>46.87</v>
      </c>
      <c r="G6" s="13">
        <f t="shared" ref="G6:G7" si="0">F6*E6</f>
        <v>328.09</v>
      </c>
      <c r="H6" s="10"/>
    </row>
    <row r="7" ht="148.15" customHeight="1" spans="1:8">
      <c r="A7" s="10">
        <v>3</v>
      </c>
      <c r="B7" s="11" t="s">
        <v>35</v>
      </c>
      <c r="C7" s="12" t="s">
        <v>36</v>
      </c>
      <c r="D7" s="10" t="s">
        <v>37</v>
      </c>
      <c r="E7" s="10">
        <v>40</v>
      </c>
      <c r="F7" s="10">
        <v>364.96</v>
      </c>
      <c r="G7" s="13">
        <f t="shared" si="0"/>
        <v>14598.4</v>
      </c>
      <c r="H7" s="10"/>
    </row>
    <row r="8" ht="22.15" customHeight="1" spans="1:8">
      <c r="A8" s="8" t="s">
        <v>38</v>
      </c>
      <c r="B8" s="8"/>
      <c r="C8" s="8"/>
      <c r="D8" s="8"/>
      <c r="E8" s="8"/>
      <c r="F8" s="8"/>
      <c r="G8" s="8"/>
      <c r="H8" s="10"/>
    </row>
    <row r="9" ht="177.6" customHeight="1" spans="1:8">
      <c r="A9" s="10">
        <v>1</v>
      </c>
      <c r="B9" s="11" t="s">
        <v>39</v>
      </c>
      <c r="C9" s="12" t="s">
        <v>40</v>
      </c>
      <c r="D9" s="10" t="s">
        <v>34</v>
      </c>
      <c r="E9" s="10">
        <v>13.5</v>
      </c>
      <c r="F9" s="10">
        <v>66.83</v>
      </c>
      <c r="G9" s="13">
        <f>F9*E9</f>
        <v>902.205</v>
      </c>
      <c r="H9" s="10"/>
    </row>
    <row r="10" ht="176.45" customHeight="1" spans="1:8">
      <c r="A10" s="10">
        <v>2</v>
      </c>
      <c r="B10" s="11" t="s">
        <v>41</v>
      </c>
      <c r="C10" s="12" t="s">
        <v>42</v>
      </c>
      <c r="D10" s="10" t="s">
        <v>34</v>
      </c>
      <c r="E10" s="10">
        <v>12</v>
      </c>
      <c r="F10" s="10">
        <v>74.19</v>
      </c>
      <c r="G10" s="13">
        <f t="shared" ref="G10:G17" si="1">F10*E10</f>
        <v>890.28</v>
      </c>
      <c r="H10" s="10"/>
    </row>
    <row r="11" ht="113.45" customHeight="1" spans="1:8">
      <c r="A11" s="10">
        <v>3</v>
      </c>
      <c r="B11" s="11" t="s">
        <v>43</v>
      </c>
      <c r="C11" s="12" t="s">
        <v>44</v>
      </c>
      <c r="D11" s="10" t="s">
        <v>31</v>
      </c>
      <c r="E11" s="10">
        <v>45</v>
      </c>
      <c r="F11" s="10">
        <v>90</v>
      </c>
      <c r="G11" s="13">
        <f t="shared" si="1"/>
        <v>4050</v>
      </c>
      <c r="H11" s="10"/>
    </row>
    <row r="12" ht="85.15" customHeight="1" spans="1:8">
      <c r="A12" s="10">
        <v>4</v>
      </c>
      <c r="B12" s="11" t="s">
        <v>45</v>
      </c>
      <c r="C12" s="12" t="s">
        <v>46</v>
      </c>
      <c r="D12" s="10" t="s">
        <v>34</v>
      </c>
      <c r="E12" s="10">
        <v>0.63</v>
      </c>
      <c r="F12" s="10">
        <v>3510.19</v>
      </c>
      <c r="G12" s="13">
        <f t="shared" si="1"/>
        <v>2211.4197</v>
      </c>
      <c r="H12" s="10"/>
    </row>
    <row r="13" ht="115.15" customHeight="1" spans="1:8">
      <c r="A13" s="10">
        <v>5</v>
      </c>
      <c r="B13" s="11" t="s">
        <v>47</v>
      </c>
      <c r="C13" s="12" t="s">
        <v>48</v>
      </c>
      <c r="D13" s="10" t="s">
        <v>34</v>
      </c>
      <c r="E13" s="10">
        <v>6.24</v>
      </c>
      <c r="F13" s="10">
        <v>394.25</v>
      </c>
      <c r="G13" s="13">
        <f t="shared" si="1"/>
        <v>2460.12</v>
      </c>
      <c r="H13" s="10"/>
    </row>
    <row r="14" ht="123.75" customHeight="1" spans="1:8">
      <c r="A14" s="10">
        <v>6</v>
      </c>
      <c r="B14" s="11" t="s">
        <v>49</v>
      </c>
      <c r="C14" s="12" t="s">
        <v>50</v>
      </c>
      <c r="D14" s="10" t="s">
        <v>37</v>
      </c>
      <c r="E14" s="10">
        <v>9.5</v>
      </c>
      <c r="F14" s="10">
        <v>30</v>
      </c>
      <c r="G14" s="13">
        <f t="shared" si="1"/>
        <v>285</v>
      </c>
      <c r="H14" s="10"/>
    </row>
    <row r="15" ht="67.15" customHeight="1" spans="1:8">
      <c r="A15" s="10">
        <v>7</v>
      </c>
      <c r="B15" s="11" t="s">
        <v>51</v>
      </c>
      <c r="C15" s="12" t="s">
        <v>52</v>
      </c>
      <c r="D15" s="10" t="s">
        <v>31</v>
      </c>
      <c r="E15" s="10">
        <v>30</v>
      </c>
      <c r="F15" s="10">
        <v>3.69</v>
      </c>
      <c r="G15" s="13">
        <f t="shared" si="1"/>
        <v>110.7</v>
      </c>
      <c r="H15" s="10"/>
    </row>
    <row r="16" ht="31.5" spans="1:8">
      <c r="A16" s="10">
        <v>8</v>
      </c>
      <c r="B16" s="11" t="s">
        <v>53</v>
      </c>
      <c r="C16" s="12" t="s">
        <v>54</v>
      </c>
      <c r="D16" s="10" t="s">
        <v>16</v>
      </c>
      <c r="E16" s="10">
        <v>1</v>
      </c>
      <c r="F16" s="10">
        <v>3000</v>
      </c>
      <c r="G16" s="13">
        <f t="shared" si="1"/>
        <v>3000</v>
      </c>
      <c r="H16" s="10"/>
    </row>
    <row r="17" ht="78.75" spans="1:8">
      <c r="A17" s="10">
        <v>9</v>
      </c>
      <c r="B17" s="11" t="s">
        <v>55</v>
      </c>
      <c r="C17" s="12" t="s">
        <v>56</v>
      </c>
      <c r="D17" s="10" t="s">
        <v>34</v>
      </c>
      <c r="E17" s="10">
        <v>25.5</v>
      </c>
      <c r="F17" s="10">
        <v>32.2</v>
      </c>
      <c r="G17" s="13">
        <f t="shared" si="1"/>
        <v>821.1</v>
      </c>
      <c r="H17" s="10"/>
    </row>
    <row r="18" ht="15.6" customHeight="1" spans="1:8">
      <c r="A18" s="8" t="s">
        <v>57</v>
      </c>
      <c r="B18" s="8"/>
      <c r="C18" s="8"/>
      <c r="D18" s="8"/>
      <c r="E18" s="8"/>
      <c r="F18" s="8"/>
      <c r="G18" s="8"/>
      <c r="H18" s="10"/>
    </row>
    <row r="19" ht="181.9" customHeight="1" spans="1:8">
      <c r="A19" s="10">
        <v>1</v>
      </c>
      <c r="B19" s="11" t="s">
        <v>39</v>
      </c>
      <c r="C19" s="12" t="s">
        <v>58</v>
      </c>
      <c r="D19" s="10" t="s">
        <v>34</v>
      </c>
      <c r="E19" s="10">
        <v>33</v>
      </c>
      <c r="F19" s="10">
        <v>18.81</v>
      </c>
      <c r="G19" s="13">
        <f>F19*E19</f>
        <v>620.73</v>
      </c>
      <c r="H19" s="10"/>
    </row>
    <row r="20" ht="68.45" customHeight="1" spans="1:8">
      <c r="A20" s="10">
        <v>2</v>
      </c>
      <c r="B20" s="11" t="s">
        <v>59</v>
      </c>
      <c r="C20" s="12" t="s">
        <v>60</v>
      </c>
      <c r="D20" s="10" t="s">
        <v>31</v>
      </c>
      <c r="E20" s="10">
        <v>22</v>
      </c>
      <c r="F20" s="10">
        <v>5.9</v>
      </c>
      <c r="G20" s="13">
        <f t="shared" ref="G20:G22" si="2">F20*E20</f>
        <v>129.8</v>
      </c>
      <c r="H20" s="10"/>
    </row>
    <row r="21" ht="85.15" customHeight="1" spans="1:8">
      <c r="A21" s="10">
        <v>3</v>
      </c>
      <c r="B21" s="11" t="s">
        <v>61</v>
      </c>
      <c r="C21" s="12" t="s">
        <v>62</v>
      </c>
      <c r="D21" s="10" t="s">
        <v>31</v>
      </c>
      <c r="E21" s="10">
        <v>784</v>
      </c>
      <c r="F21" s="10">
        <v>5.28</v>
      </c>
      <c r="G21" s="13">
        <f t="shared" si="2"/>
        <v>4139.52</v>
      </c>
      <c r="H21" s="10"/>
    </row>
    <row r="22" ht="87.6" customHeight="1" spans="1:8">
      <c r="A22" s="10">
        <v>4</v>
      </c>
      <c r="B22" s="11" t="s">
        <v>63</v>
      </c>
      <c r="C22" s="12" t="s">
        <v>64</v>
      </c>
      <c r="D22" s="10" t="s">
        <v>31</v>
      </c>
      <c r="E22" s="10">
        <v>637</v>
      </c>
      <c r="F22" s="10">
        <v>34.58</v>
      </c>
      <c r="G22" s="13">
        <f t="shared" si="2"/>
        <v>22027.46</v>
      </c>
      <c r="H22" s="10"/>
    </row>
    <row r="23" ht="20.45" customHeight="1" spans="1:8">
      <c r="A23" s="8" t="s">
        <v>65</v>
      </c>
      <c r="B23" s="8"/>
      <c r="C23" s="8"/>
      <c r="D23" s="8"/>
      <c r="E23" s="8"/>
      <c r="F23" s="8"/>
      <c r="G23" s="8"/>
      <c r="H23" s="10"/>
    </row>
    <row r="24" ht="34.15" customHeight="1" spans="1:8">
      <c r="A24" s="14">
        <v>1</v>
      </c>
      <c r="B24" s="11" t="s">
        <v>65</v>
      </c>
      <c r="C24" s="12" t="s">
        <v>66</v>
      </c>
      <c r="D24" s="10" t="s">
        <v>37</v>
      </c>
      <c r="E24" s="10">
        <v>200</v>
      </c>
      <c r="F24" s="10">
        <v>150</v>
      </c>
      <c r="G24" s="13">
        <f>F24*E24</f>
        <v>30000</v>
      </c>
      <c r="H24" s="14"/>
    </row>
    <row r="25" ht="25.15" customHeight="1" spans="1:8">
      <c r="A25" s="15" t="s">
        <v>67</v>
      </c>
      <c r="B25" s="16"/>
      <c r="C25" s="16"/>
      <c r="D25" s="16"/>
      <c r="E25" s="16"/>
      <c r="F25" s="16"/>
      <c r="G25" s="16"/>
      <c r="H25" s="17"/>
    </row>
    <row r="26" ht="131.45" customHeight="1" spans="1:8">
      <c r="A26" s="18">
        <v>1</v>
      </c>
      <c r="B26" s="11" t="s">
        <v>39</v>
      </c>
      <c r="C26" s="12" t="s">
        <v>68</v>
      </c>
      <c r="D26" s="10" t="s">
        <v>34</v>
      </c>
      <c r="E26" s="10">
        <v>103.5</v>
      </c>
      <c r="F26" s="18">
        <v>47.74</v>
      </c>
      <c r="G26" s="13">
        <f>F26*E26</f>
        <v>4941.09</v>
      </c>
      <c r="H26" s="19"/>
    </row>
    <row r="27" ht="144.6" customHeight="1" spans="1:8">
      <c r="A27" s="18">
        <v>2</v>
      </c>
      <c r="B27" s="11" t="s">
        <v>69</v>
      </c>
      <c r="C27" s="12" t="s">
        <v>70</v>
      </c>
      <c r="D27" s="10" t="s">
        <v>34</v>
      </c>
      <c r="E27" s="10">
        <v>41.4</v>
      </c>
      <c r="F27" s="10">
        <v>35.33</v>
      </c>
      <c r="G27" s="13">
        <f>F27*E27</f>
        <v>1462.662</v>
      </c>
      <c r="H27" s="19"/>
    </row>
    <row r="28" ht="88.15" customHeight="1" spans="1:8">
      <c r="A28" s="18">
        <v>3</v>
      </c>
      <c r="B28" s="11" t="s">
        <v>71</v>
      </c>
      <c r="C28" s="12" t="s">
        <v>72</v>
      </c>
      <c r="D28" s="10" t="s">
        <v>34</v>
      </c>
      <c r="E28" s="10">
        <v>41.4</v>
      </c>
      <c r="F28" s="10">
        <v>22.57</v>
      </c>
      <c r="G28" s="13">
        <f t="shared" ref="G28:G30" si="3">F28*E28</f>
        <v>934.398</v>
      </c>
      <c r="H28" s="19"/>
    </row>
    <row r="29" ht="97.15" customHeight="1" spans="1:8">
      <c r="A29" s="18"/>
      <c r="B29" s="11" t="s">
        <v>73</v>
      </c>
      <c r="C29" s="12" t="s">
        <v>74</v>
      </c>
      <c r="D29" s="10" t="s">
        <v>34</v>
      </c>
      <c r="E29" s="10">
        <v>96.6</v>
      </c>
      <c r="F29" s="10">
        <v>47.97</v>
      </c>
      <c r="G29" s="13">
        <f t="shared" si="3"/>
        <v>4633.902</v>
      </c>
      <c r="H29" s="19"/>
    </row>
    <row r="30" ht="193.5" customHeight="1" spans="1:8">
      <c r="A30" s="18">
        <v>4</v>
      </c>
      <c r="B30" s="11" t="s">
        <v>75</v>
      </c>
      <c r="C30" s="12" t="s">
        <v>76</v>
      </c>
      <c r="D30" s="10" t="s">
        <v>37</v>
      </c>
      <c r="E30" s="10">
        <v>230</v>
      </c>
      <c r="F30" s="10">
        <v>339.18</v>
      </c>
      <c r="G30" s="13">
        <f t="shared" si="3"/>
        <v>78011.4</v>
      </c>
      <c r="H30" s="19"/>
    </row>
    <row r="31" ht="21" customHeight="1" spans="1:8">
      <c r="A31" s="20" t="s">
        <v>77</v>
      </c>
      <c r="B31" s="21"/>
      <c r="C31" s="21"/>
      <c r="D31" s="21"/>
      <c r="E31" s="21"/>
      <c r="F31" s="21"/>
      <c r="G31" s="21"/>
      <c r="H31" s="22"/>
    </row>
    <row r="32" ht="114.6" customHeight="1" spans="1:8">
      <c r="A32" s="18">
        <v>1</v>
      </c>
      <c r="B32" s="11" t="s">
        <v>78</v>
      </c>
      <c r="C32" s="12" t="s">
        <v>79</v>
      </c>
      <c r="D32" s="10" t="s">
        <v>31</v>
      </c>
      <c r="E32" s="10">
        <v>30</v>
      </c>
      <c r="F32" s="10">
        <v>171.47</v>
      </c>
      <c r="G32" s="13">
        <f>F32*E32</f>
        <v>5144.1</v>
      </c>
      <c r="H32" s="19"/>
    </row>
    <row r="33" ht="132" customHeight="1" spans="1:8">
      <c r="A33" s="18">
        <v>2</v>
      </c>
      <c r="B33" s="11" t="s">
        <v>80</v>
      </c>
      <c r="C33" s="12" t="s">
        <v>81</v>
      </c>
      <c r="D33" s="10" t="s">
        <v>31</v>
      </c>
      <c r="E33" s="10">
        <v>550</v>
      </c>
      <c r="F33" s="10">
        <v>171.47</v>
      </c>
      <c r="G33" s="13">
        <f>F33*E33</f>
        <v>94308.5</v>
      </c>
      <c r="H33" s="19"/>
    </row>
    <row r="34" spans="1:8">
      <c r="A34" s="23" t="s">
        <v>82</v>
      </c>
      <c r="B34" s="23"/>
      <c r="C34" s="23"/>
      <c r="D34" s="23"/>
      <c r="E34" s="23"/>
      <c r="F34" s="23"/>
      <c r="G34" s="13">
        <f>SUM(G5:G33)</f>
        <v>276574.7967</v>
      </c>
      <c r="H34" s="24"/>
    </row>
  </sheetData>
  <mergeCells count="8">
    <mergeCell ref="A4:H4"/>
    <mergeCell ref="A8:G8"/>
    <mergeCell ref="A18:G18"/>
    <mergeCell ref="A23:G23"/>
    <mergeCell ref="A25:H25"/>
    <mergeCell ref="A31:H31"/>
    <mergeCell ref="A34:F34"/>
    <mergeCell ref="A1:H2"/>
  </mergeCells>
  <pageMargins left="0.7" right="0.7" top="0.75" bottom="0.75" header="0.3" footer="0.3"/>
  <pageSetup paperSize="9" orientation="landscape"/>
  <headerFooter/>
  <rowBreaks count="3" manualBreakCount="3">
    <brk id="7" max="16383" man="1"/>
    <brk id="17" max="16383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 询价响应表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LithromanticJ</dc:creator>
  <cp:lastModifiedBy>G.KENG嘉诚王</cp:lastModifiedBy>
  <dcterms:created xsi:type="dcterms:W3CDTF">2015-06-05T18:19:00Z</dcterms:created>
  <cp:lastPrinted>2023-03-15T13:29:00Z</cp:lastPrinted>
  <dcterms:modified xsi:type="dcterms:W3CDTF">2023-03-22T09:23:02Z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947968812C684B61BC83741BBAF0C997</vt:lpwstr>
  </property>
  <property fmtid="{D5CDD505-2E9C-101B-9397-08002B2CF9AE}" pid="3" name="KSOProductBuildVer">
    <vt:lpwstr>2052-11.1.0.12598</vt:lpwstr>
  </property>
</Properties>
</file>