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全部页 (2)" sheetId="1" r:id="rId1"/>
  </sheets>
  <definedNames>
    <definedName name="_xlnm.Print_Area" localSheetId="0">'全部页 (2)'!$A$1:$H$17</definedName>
    <definedName name="_xlnm.Print_Titles" localSheetId="0">'全部页 (2)'!$1:$3</definedName>
  </definedNames>
  <calcPr calcId="144525" fullPrecision="0"/>
</workbook>
</file>

<file path=xl/sharedStrings.xml><?xml version="1.0" encoding="utf-8"?>
<sst xmlns="http://schemas.openxmlformats.org/spreadsheetml/2006/main" count="49" uniqueCount="40">
  <si>
    <t>2023年4月璧山区国省县道公路零星维修项目全费用单价</t>
  </si>
  <si>
    <t xml:space="preserve">制表单位：璧山财政局                                                             </t>
  </si>
  <si>
    <t xml:space="preserve">金额单位：元  </t>
  </si>
  <si>
    <t>编号</t>
  </si>
  <si>
    <t>项目名称</t>
  </si>
  <si>
    <t>主要工作内容</t>
  </si>
  <si>
    <t>单位</t>
  </si>
  <si>
    <t>工程量（暂估）</t>
  </si>
  <si>
    <t>最高限价单价</t>
  </si>
  <si>
    <t>合同单价</t>
  </si>
  <si>
    <t>合同合价</t>
  </si>
  <si>
    <t>合计</t>
  </si>
  <si>
    <t>混凝土旧路面切割、破碎、挖除</t>
  </si>
  <si>
    <t>混凝土旧路面切割、破碎、挖除、弃渣运输5km等；
坑穴的回填、整平、压实。</t>
  </si>
  <si>
    <r>
      <rPr>
        <sz val="14"/>
        <color rgb="FF000000"/>
        <rFont val="方正仿宋_GBK"/>
        <charset val="134"/>
      </rPr>
      <t>m</t>
    </r>
    <r>
      <rPr>
        <vertAlign val="superscript"/>
        <sz val="14"/>
        <color rgb="FF000000"/>
        <rFont val="方正仿宋_GBK"/>
        <charset val="134"/>
      </rPr>
      <t>3</t>
    </r>
  </si>
  <si>
    <t>C20水泥混凝土基层铺筑(或挡墙）</t>
  </si>
  <si>
    <t>混凝土材料、摊铺、运输及转运费（运距15Km）、碾压、整平及初期养护等；</t>
  </si>
  <si>
    <t>4cm厚AC-13沥青混凝土面层（机械）</t>
  </si>
  <si>
    <t>含沥青混凝土材料、摊铺、运输及转运费（运距20Km）、碾压、整平、原路面拉毛处置及初期养护等；</t>
  </si>
  <si>
    <r>
      <rPr>
        <sz val="14"/>
        <color rgb="FF000000"/>
        <rFont val="方正仿宋_GBK"/>
        <charset val="134"/>
      </rPr>
      <t>m</t>
    </r>
    <r>
      <rPr>
        <vertAlign val="superscript"/>
        <sz val="14"/>
        <color rgb="FF000000"/>
        <rFont val="方正仿宋_GBK"/>
        <charset val="134"/>
      </rPr>
      <t>2</t>
    </r>
  </si>
  <si>
    <t>粘层沥青</t>
  </si>
  <si>
    <t>清理下承面、喷油、布料等</t>
  </si>
  <si>
    <t>透层沥青</t>
  </si>
  <si>
    <t>5cm厚AC-16沥青混凝基层（机械）</t>
  </si>
  <si>
    <t>沥青混凝土材料、摊铺、运输及转运费（运距15km综合考虑）、碾压、整平及初期养护等</t>
  </si>
  <si>
    <t>标线</t>
  </si>
  <si>
    <t>路面清扫、刮涂底油，加热熔化标线涂料、喷(括)标线、养护等</t>
  </si>
  <si>
    <t>沥青混凝土旧路面铣刨</t>
  </si>
  <si>
    <t>机械铣刨、铣刨厚度5cm、铣刨机运距10km、弃渣运距5km等，渣场费综合考虑</t>
  </si>
  <si>
    <t>片石换填</t>
  </si>
  <si>
    <t>外购片石填筑、运输、换填、平整、夯实等</t>
  </si>
  <si>
    <t>路面零星维修交通安全措施</t>
  </si>
  <si>
    <t>按照公路养护安全作业规程（JTGH30-2015），综合考虑须在每1个施工地点100米前后设置前方施工警示牌2块，限速标标志牌2块，锥形桶约50个（考虑重复使用），向左（右）改道2块，爆闪警示牌2组，水马约20个（考虑重复使用）。</t>
  </si>
  <si>
    <t>处</t>
  </si>
  <si>
    <t>防水卷材</t>
  </si>
  <si>
    <t>公路基础贴缝</t>
  </si>
  <si>
    <t>拆安护栏</t>
  </si>
  <si>
    <t>维修普通型防护栏</t>
  </si>
  <si>
    <t>m</t>
  </si>
  <si>
    <r>
      <t>备注：以上所有单价为全费用单价，包含人工费、材料费、施工机具使用费、企业管理费、利润、风险费、措施项目费、安全文明施工费、规费、税金、相关施工手续的办理审批、施工、管理、保险、工程周边社会关系协调、各种风险防范等完成工程范围和工程内容所需的所有费用；</t>
    </r>
    <r>
      <rPr>
        <sz val="14"/>
        <color rgb="FFFF0000"/>
        <rFont val="方正仿宋_GBK"/>
        <charset val="134"/>
      </rPr>
      <t>清单中未包含项，采用人机料据实结算</t>
    </r>
    <r>
      <rPr>
        <sz val="14"/>
        <rFont val="方正仿宋_GBK"/>
        <charset val="134"/>
      </rPr>
      <t>。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</si>
</sst>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_ "/>
  </numFmts>
  <fonts count="30">
    <font>
      <sz val="12"/>
      <color rgb="FF000000"/>
      <name val="宋体"/>
      <charset val="134"/>
    </font>
    <font>
      <sz val="12"/>
      <name val="方正仿宋_GBK"/>
      <charset val="134"/>
    </font>
    <font>
      <sz val="12"/>
      <name val="Arial"/>
      <charset val="134"/>
    </font>
    <font>
      <sz val="16"/>
      <name val="方正小标宋_GBK"/>
      <charset val="134"/>
    </font>
    <font>
      <sz val="14"/>
      <name val="方正仿宋_GBK"/>
      <charset val="134"/>
    </font>
    <font>
      <b/>
      <sz val="14"/>
      <name val="方正仿宋_GBK"/>
      <charset val="134"/>
    </font>
    <font>
      <sz val="14"/>
      <color rgb="FFFF0000"/>
      <name val="方正仿宋_GBK"/>
      <charset val="134"/>
    </font>
    <font>
      <sz val="14"/>
      <color rgb="FF000000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Calibri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4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4" applyNumberFormat="0" applyFont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18" fillId="0" borderId="0">
      <alignment vertical="center"/>
    </xf>
    <xf numFmtId="0" fontId="21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34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center" vertical="center" wrapText="1" shrinkToFit="1"/>
    </xf>
    <xf numFmtId="176" fontId="4" fillId="0" borderId="0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176" fontId="5" fillId="0" borderId="2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left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177" fontId="5" fillId="0" borderId="2" xfId="0" applyNumberFormat="1" applyFont="1" applyFill="1" applyBorder="1" applyAlignment="1">
      <alignment horizontal="center" vertical="center" wrapText="1" shrinkToFit="1"/>
    </xf>
    <xf numFmtId="0" fontId="4" fillId="0" borderId="2" xfId="59" applyFont="1" applyFill="1" applyBorder="1" applyAlignment="1">
      <alignment horizontal="center" vertical="center" wrapText="1" shrinkToFit="1"/>
    </xf>
    <xf numFmtId="0" fontId="4" fillId="0" borderId="2" xfId="59" applyFont="1" applyFill="1" applyBorder="1" applyAlignment="1">
      <alignment horizontal="left" vertical="center" wrapText="1" shrinkToFit="1"/>
    </xf>
    <xf numFmtId="178" fontId="4" fillId="0" borderId="2" xfId="59" applyNumberFormat="1" applyFont="1" applyFill="1" applyBorder="1" applyAlignment="1">
      <alignment horizontal="center" vertical="center" wrapText="1" shrinkToFit="1"/>
    </xf>
    <xf numFmtId="177" fontId="4" fillId="0" borderId="2" xfId="59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justify" vertical="center"/>
    </xf>
    <xf numFmtId="0" fontId="4" fillId="0" borderId="2" xfId="55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left" vertical="center" wrapText="1" shrinkToFit="1"/>
    </xf>
    <xf numFmtId="0" fontId="4" fillId="0" borderId="0" xfId="0" applyFont="1" applyFill="1" applyAlignment="1">
      <alignment horizontal="left"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千位分隔" xfId="6" builtinId="3"/>
    <cellStyle name="常规 7 3" xfId="7"/>
    <cellStyle name="40% - 强调文字颜色 3" xfId="8" builtinId="39"/>
    <cellStyle name="差" xfId="9" builtinId="27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常规 8 2" xfId="39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常规 7 2" xfId="4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常规 10 2" xfId="57"/>
    <cellStyle name="60% - 强调文字颜色 6" xfId="58" builtinId="52"/>
    <cellStyle name="常规 2" xfId="59"/>
    <cellStyle name="常规 3" xfId="60"/>
    <cellStyle name="常规 4" xfId="61"/>
    <cellStyle name="常规 5" xfId="62"/>
    <cellStyle name="常规 7" xfId="63"/>
    <cellStyle name="常规 9 2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zoomScale="115" zoomScaleNormal="115" topLeftCell="A12" workbookViewId="0">
      <selection activeCell="G16" sqref="G16"/>
    </sheetView>
  </sheetViews>
  <sheetFormatPr defaultColWidth="10" defaultRowHeight="12.75" customHeight="1"/>
  <cols>
    <col min="1" max="1" width="5.3" style="4" customWidth="1"/>
    <col min="2" max="2" width="27.3" style="5" customWidth="1"/>
    <col min="3" max="3" width="37.9083333333333" style="5" customWidth="1"/>
    <col min="4" max="4" width="8.75" style="4" customWidth="1"/>
    <col min="5" max="5" width="16.125" style="4" customWidth="1"/>
    <col min="6" max="6" width="9.875" style="6" customWidth="1"/>
    <col min="7" max="7" width="11.3" style="6" customWidth="1"/>
    <col min="8" max="8" width="14.8666666666667" style="6" customWidth="1"/>
    <col min="9" max="9" width="10" style="7"/>
    <col min="10" max="13" width="10.875" style="7" customWidth="1"/>
    <col min="14" max="15" width="10" style="7"/>
    <col min="16" max="16384" width="10" style="4"/>
  </cols>
  <sheetData>
    <row r="1" ht="33" customHeight="1" spans="1:8">
      <c r="A1" s="8" t="s">
        <v>0</v>
      </c>
      <c r="B1" s="9"/>
      <c r="C1" s="8"/>
      <c r="D1" s="8"/>
      <c r="E1" s="8"/>
      <c r="F1" s="8"/>
      <c r="G1" s="8"/>
      <c r="H1" s="8"/>
    </row>
    <row r="2" s="1" customFormat="1" ht="37.5" customHeight="1" spans="1:8">
      <c r="A2" s="10" t="s">
        <v>1</v>
      </c>
      <c r="B2" s="10"/>
      <c r="C2" s="11"/>
      <c r="D2" s="11"/>
      <c r="E2" s="12"/>
      <c r="F2" s="13"/>
      <c r="G2" s="13"/>
      <c r="H2" s="13" t="s">
        <v>2</v>
      </c>
    </row>
    <row r="3" s="2" customFormat="1" ht="37.5" customHeight="1" spans="1:15">
      <c r="A3" s="14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5" t="s">
        <v>8</v>
      </c>
      <c r="G3" s="15" t="s">
        <v>9</v>
      </c>
      <c r="H3" s="15" t="s">
        <v>10</v>
      </c>
      <c r="I3" s="1"/>
      <c r="J3" s="1"/>
      <c r="K3" s="1"/>
      <c r="L3" s="1"/>
      <c r="M3" s="1"/>
      <c r="N3" s="1"/>
      <c r="O3" s="1"/>
    </row>
    <row r="4" s="3" customFormat="1" ht="18.75" customHeight="1" spans="1:15">
      <c r="A4" s="14"/>
      <c r="B4" s="14" t="s">
        <v>11</v>
      </c>
      <c r="C4" s="16"/>
      <c r="D4" s="17"/>
      <c r="E4" s="18"/>
      <c r="F4" s="19"/>
      <c r="G4" s="20"/>
      <c r="H4" s="20">
        <f>SUM(H5:H16)</f>
        <v>488200</v>
      </c>
      <c r="I4" s="1"/>
      <c r="J4" s="1"/>
      <c r="K4" s="1"/>
      <c r="L4" s="1"/>
      <c r="M4" s="1"/>
      <c r="N4" s="1"/>
      <c r="O4" s="1"/>
    </row>
    <row r="5" s="3" customFormat="1" ht="56.25" customHeight="1" spans="1:15">
      <c r="A5" s="21">
        <v>1</v>
      </c>
      <c r="B5" s="22" t="s">
        <v>12</v>
      </c>
      <c r="C5" s="22" t="s">
        <v>13</v>
      </c>
      <c r="D5" s="21" t="s">
        <v>14</v>
      </c>
      <c r="E5" s="23">
        <v>200</v>
      </c>
      <c r="F5" s="24">
        <v>135</v>
      </c>
      <c r="G5" s="24">
        <f>F5*0.95</f>
        <v>128</v>
      </c>
      <c r="H5" s="24">
        <f>E5*G5</f>
        <v>25600</v>
      </c>
      <c r="I5" s="1"/>
      <c r="J5" s="1"/>
      <c r="K5" s="1"/>
      <c r="L5" s="1"/>
      <c r="M5" s="1"/>
      <c r="N5" s="1"/>
      <c r="O5" s="1"/>
    </row>
    <row r="6" s="3" customFormat="1" ht="56.25" customHeight="1" spans="1:15">
      <c r="A6" s="21">
        <v>2</v>
      </c>
      <c r="B6" s="22" t="s">
        <v>15</v>
      </c>
      <c r="C6" s="22" t="s">
        <v>16</v>
      </c>
      <c r="D6" s="21" t="s">
        <v>14</v>
      </c>
      <c r="E6" s="23">
        <v>240</v>
      </c>
      <c r="F6" s="24">
        <v>456</v>
      </c>
      <c r="G6" s="24">
        <f>F6*0.95</f>
        <v>433</v>
      </c>
      <c r="H6" s="24">
        <f t="shared" ref="H6:H15" si="0">E6*G6</f>
        <v>103920</v>
      </c>
      <c r="I6" s="1"/>
      <c r="J6" s="1"/>
      <c r="K6" s="1"/>
      <c r="L6" s="1"/>
      <c r="M6" s="1"/>
      <c r="N6" s="1"/>
      <c r="O6" s="1"/>
    </row>
    <row r="7" s="3" customFormat="1" ht="56.25" customHeight="1" spans="1:15">
      <c r="A7" s="21">
        <v>3</v>
      </c>
      <c r="B7" s="22" t="s">
        <v>17</v>
      </c>
      <c r="C7" s="25" t="s">
        <v>18</v>
      </c>
      <c r="D7" s="21" t="s">
        <v>19</v>
      </c>
      <c r="E7" s="23">
        <v>2500</v>
      </c>
      <c r="F7" s="24">
        <v>53</v>
      </c>
      <c r="G7" s="24">
        <f t="shared" ref="G7:G15" si="1">F7*0.95</f>
        <v>50</v>
      </c>
      <c r="H7" s="24">
        <f t="shared" si="0"/>
        <v>125000</v>
      </c>
      <c r="I7" s="1"/>
      <c r="J7" s="1"/>
      <c r="K7" s="1"/>
      <c r="L7" s="1"/>
      <c r="M7" s="1"/>
      <c r="N7" s="1"/>
      <c r="O7" s="1"/>
    </row>
    <row r="8" s="3" customFormat="1" ht="21.75" customHeight="1" spans="1:15">
      <c r="A8" s="21">
        <v>4</v>
      </c>
      <c r="B8" s="26" t="s">
        <v>20</v>
      </c>
      <c r="C8" s="16" t="s">
        <v>21</v>
      </c>
      <c r="D8" s="21" t="s">
        <v>19</v>
      </c>
      <c r="E8" s="23">
        <v>2500</v>
      </c>
      <c r="F8" s="27">
        <v>2</v>
      </c>
      <c r="G8" s="24">
        <f t="shared" si="1"/>
        <v>2</v>
      </c>
      <c r="H8" s="24">
        <f t="shared" si="0"/>
        <v>5000</v>
      </c>
      <c r="I8" s="1"/>
      <c r="J8" s="1"/>
      <c r="K8" s="1"/>
      <c r="L8" s="1"/>
      <c r="M8" s="1"/>
      <c r="N8" s="1"/>
      <c r="O8" s="1"/>
    </row>
    <row r="9" s="3" customFormat="1" ht="21.75" customHeight="1" spans="1:15">
      <c r="A9" s="21">
        <v>5</v>
      </c>
      <c r="B9" s="16" t="s">
        <v>22</v>
      </c>
      <c r="C9" s="16" t="s">
        <v>21</v>
      </c>
      <c r="D9" s="21" t="s">
        <v>19</v>
      </c>
      <c r="E9" s="23">
        <v>2500</v>
      </c>
      <c r="F9" s="27">
        <v>4</v>
      </c>
      <c r="G9" s="24">
        <f t="shared" si="1"/>
        <v>4</v>
      </c>
      <c r="H9" s="24">
        <f t="shared" si="0"/>
        <v>10000</v>
      </c>
      <c r="I9" s="1"/>
      <c r="J9" s="1"/>
      <c r="K9" s="1"/>
      <c r="L9" s="1"/>
      <c r="M9" s="1"/>
      <c r="N9" s="1"/>
      <c r="O9" s="1"/>
    </row>
    <row r="10" s="3" customFormat="1" ht="56.25" customHeight="1" spans="1:15">
      <c r="A10" s="21">
        <v>6</v>
      </c>
      <c r="B10" s="16" t="s">
        <v>23</v>
      </c>
      <c r="C10" s="16" t="s">
        <v>24</v>
      </c>
      <c r="D10" s="21" t="s">
        <v>19</v>
      </c>
      <c r="E10" s="23">
        <v>2500</v>
      </c>
      <c r="F10" s="27">
        <v>61</v>
      </c>
      <c r="G10" s="24">
        <f t="shared" si="1"/>
        <v>58</v>
      </c>
      <c r="H10" s="24">
        <f t="shared" si="0"/>
        <v>145000</v>
      </c>
      <c r="I10" s="1"/>
      <c r="J10" s="1"/>
      <c r="K10" s="1"/>
      <c r="L10" s="1"/>
      <c r="M10" s="1"/>
      <c r="N10" s="1"/>
      <c r="O10" s="1"/>
    </row>
    <row r="11" s="3" customFormat="1" ht="37.5" customHeight="1" spans="1:15">
      <c r="A11" s="21">
        <v>7</v>
      </c>
      <c r="B11" s="22" t="s">
        <v>25</v>
      </c>
      <c r="C11" s="22" t="s">
        <v>26</v>
      </c>
      <c r="D11" s="21" t="s">
        <v>19</v>
      </c>
      <c r="E11" s="23">
        <v>100</v>
      </c>
      <c r="F11" s="24">
        <v>45</v>
      </c>
      <c r="G11" s="24">
        <f t="shared" si="1"/>
        <v>43</v>
      </c>
      <c r="H11" s="24">
        <f t="shared" si="0"/>
        <v>4300</v>
      </c>
      <c r="I11" s="1"/>
      <c r="J11" s="1"/>
      <c r="K11" s="1"/>
      <c r="L11" s="1"/>
      <c r="M11" s="1"/>
      <c r="N11" s="1"/>
      <c r="O11" s="1"/>
    </row>
    <row r="12" s="3" customFormat="1" ht="56.25" customHeight="1" spans="1:15">
      <c r="A12" s="21">
        <v>8</v>
      </c>
      <c r="B12" s="22" t="s">
        <v>27</v>
      </c>
      <c r="C12" s="22" t="s">
        <v>28</v>
      </c>
      <c r="D12" s="21" t="s">
        <v>19</v>
      </c>
      <c r="E12" s="23">
        <v>2500</v>
      </c>
      <c r="F12" s="24">
        <v>10</v>
      </c>
      <c r="G12" s="24">
        <f t="shared" si="1"/>
        <v>10</v>
      </c>
      <c r="H12" s="24">
        <f t="shared" si="0"/>
        <v>25000</v>
      </c>
      <c r="I12" s="1"/>
      <c r="J12" s="1"/>
      <c r="K12" s="1"/>
      <c r="L12" s="1"/>
      <c r="M12" s="1"/>
      <c r="N12" s="1"/>
      <c r="O12" s="1"/>
    </row>
    <row r="13" s="3" customFormat="1" ht="37.5" customHeight="1" spans="1:15">
      <c r="A13" s="21">
        <v>9</v>
      </c>
      <c r="B13" s="22" t="s">
        <v>29</v>
      </c>
      <c r="C13" s="22" t="s">
        <v>30</v>
      </c>
      <c r="D13" s="21" t="s">
        <v>14</v>
      </c>
      <c r="E13" s="23">
        <v>100</v>
      </c>
      <c r="F13" s="24">
        <v>185</v>
      </c>
      <c r="G13" s="24">
        <f t="shared" si="1"/>
        <v>176</v>
      </c>
      <c r="H13" s="24">
        <f t="shared" si="0"/>
        <v>17600</v>
      </c>
      <c r="I13" s="1"/>
      <c r="J13" s="1"/>
      <c r="K13" s="1"/>
      <c r="L13" s="1"/>
      <c r="M13" s="1"/>
      <c r="N13" s="1"/>
      <c r="O13" s="1"/>
    </row>
    <row r="14" s="3" customFormat="1" ht="131.25" customHeight="1" spans="1:15">
      <c r="A14" s="21">
        <v>10</v>
      </c>
      <c r="B14" s="22" t="s">
        <v>31</v>
      </c>
      <c r="C14" s="22" t="s">
        <v>32</v>
      </c>
      <c r="D14" s="21" t="s">
        <v>33</v>
      </c>
      <c r="E14" s="23">
        <v>30</v>
      </c>
      <c r="F14" s="24">
        <v>800</v>
      </c>
      <c r="G14" s="24">
        <f t="shared" si="1"/>
        <v>760</v>
      </c>
      <c r="H14" s="24">
        <f t="shared" si="0"/>
        <v>22800</v>
      </c>
      <c r="I14" s="1"/>
      <c r="J14" s="1"/>
      <c r="K14" s="1"/>
      <c r="L14" s="1"/>
      <c r="M14" s="1"/>
      <c r="N14" s="1"/>
      <c r="O14" s="1"/>
    </row>
    <row r="15" s="3" customFormat="1" ht="21.75" customHeight="1" spans="1:15">
      <c r="A15" s="21">
        <v>11</v>
      </c>
      <c r="B15" s="22" t="s">
        <v>34</v>
      </c>
      <c r="C15" s="22" t="s">
        <v>35</v>
      </c>
      <c r="D15" s="21" t="s">
        <v>19</v>
      </c>
      <c r="E15" s="23">
        <v>100</v>
      </c>
      <c r="F15" s="24">
        <v>20</v>
      </c>
      <c r="G15" s="24">
        <f t="shared" si="1"/>
        <v>19</v>
      </c>
      <c r="H15" s="24">
        <f t="shared" si="0"/>
        <v>1900</v>
      </c>
      <c r="I15" s="1"/>
      <c r="J15" s="1"/>
      <c r="K15" s="1"/>
      <c r="L15" s="1"/>
      <c r="M15" s="1"/>
      <c r="N15" s="1"/>
      <c r="O15" s="1"/>
    </row>
    <row r="16" customFormat="1" ht="54" customHeight="1" spans="1:15">
      <c r="A16" s="28">
        <v>12</v>
      </c>
      <c r="B16" s="28" t="s">
        <v>36</v>
      </c>
      <c r="C16" s="28" t="s">
        <v>37</v>
      </c>
      <c r="D16" s="28" t="s">
        <v>38</v>
      </c>
      <c r="E16" s="28">
        <v>40</v>
      </c>
      <c r="F16" s="24">
        <v>55</v>
      </c>
      <c r="G16" s="24">
        <f>F16*0.95</f>
        <v>52</v>
      </c>
      <c r="H16" s="24">
        <f>E16*G16</f>
        <v>2080</v>
      </c>
      <c r="I16" s="7"/>
      <c r="J16" s="7"/>
      <c r="K16" s="7"/>
      <c r="L16" s="7"/>
      <c r="M16" s="7"/>
      <c r="N16" s="7"/>
      <c r="O16" s="7"/>
    </row>
    <row r="17" ht="54" customHeight="1" spans="1:8">
      <c r="A17" s="29" t="s">
        <v>39</v>
      </c>
      <c r="B17" s="29"/>
      <c r="C17" s="29"/>
      <c r="D17" s="29"/>
      <c r="E17" s="29"/>
      <c r="F17" s="29"/>
      <c r="G17" s="29"/>
      <c r="H17" s="29"/>
    </row>
    <row r="19" ht="15" customHeight="1" spans="1:8">
      <c r="A19" s="7"/>
      <c r="B19" s="30"/>
      <c r="C19" s="30"/>
      <c r="D19" s="7"/>
      <c r="E19" s="7"/>
      <c r="F19" s="31"/>
      <c r="G19" s="31"/>
      <c r="H19" s="31"/>
    </row>
    <row r="20" ht="15" customHeight="1" spans="1:8">
      <c r="A20" s="7"/>
      <c r="B20" s="30"/>
      <c r="C20" s="30"/>
      <c r="D20" s="7"/>
      <c r="E20" s="7"/>
      <c r="F20" s="31"/>
      <c r="G20" s="31"/>
      <c r="H20" s="31"/>
    </row>
    <row r="21" ht="15" customHeight="1"/>
    <row r="22" customHeight="1" spans="4:8">
      <c r="D22" s="32"/>
      <c r="E22" s="32"/>
      <c r="F22" s="33"/>
      <c r="G22" s="33"/>
      <c r="H22" s="33"/>
    </row>
  </sheetData>
  <mergeCells count="3">
    <mergeCell ref="A1:H1"/>
    <mergeCell ref="A2:B2"/>
    <mergeCell ref="A17:H17"/>
  </mergeCells>
  <pageMargins left="0.314544012227396" right="0.274965612907109" top="0.393006416756337" bottom="0.472163215396911" header="0.161090974263319" footer="0.118040803849228"/>
  <pageSetup paperSize="9" fitToWidth="0" fitToHeight="0" orientation="landscape"/>
  <headerFooter>
    <oddFooter>&amp;C&amp;"宋体,常规"&amp;12第 &amp;"宋体,常规"&amp;12&amp;P&amp;"宋体,常规"&amp;12 页，共 &amp;"宋体,常规"&amp;12&amp;N&amp;"宋体,常规"&amp;12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全部页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快乐每一天</cp:lastModifiedBy>
  <cp:revision>0</cp:revision>
  <dcterms:created xsi:type="dcterms:W3CDTF">2019-07-31T08:24:00Z</dcterms:created>
  <cp:lastPrinted>2022-10-15T02:02:00Z</cp:lastPrinted>
  <dcterms:modified xsi:type="dcterms:W3CDTF">2023-03-30T01:43:13Z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763ADF4A62F74CCCB8D32984B31F0A7B_13</vt:lpwstr>
  </property>
</Properties>
</file>