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全费用单位工程造价汇总表对比表" sheetId="2" r:id="rId1"/>
    <sheet name="分部分项工程项目清单计价表对比表" sheetId="3" r:id="rId2"/>
  </sheets>
  <calcPr calcId="144525"/>
</workbook>
</file>

<file path=xl/sharedStrings.xml><?xml version="1.0" encoding="utf-8"?>
<sst xmlns="http://schemas.openxmlformats.org/spreadsheetml/2006/main" count="103" uniqueCount="70">
  <si>
    <t>单位工程投标报价汇总对比表（全费用）</t>
  </si>
  <si>
    <t>工程名称：璧山区大路街道刘安荣屋旁滑坡应急治理工程</t>
  </si>
  <si>
    <t>序号</t>
  </si>
  <si>
    <t>汇总内容</t>
  </si>
  <si>
    <t>审定(元)</t>
  </si>
  <si>
    <t>备注</t>
  </si>
  <si>
    <t>1</t>
  </si>
  <si>
    <t>分部分项工程费</t>
  </si>
  <si>
    <t>1.1</t>
  </si>
  <si>
    <t>D市政工程</t>
  </si>
  <si>
    <t>2</t>
  </si>
  <si>
    <t>措施项目费</t>
  </si>
  <si>
    <t>3</t>
  </si>
  <si>
    <t>其他项目费</t>
  </si>
  <si>
    <t>4</t>
  </si>
  <si>
    <t>其他项目安文费</t>
  </si>
  <si>
    <t>5</t>
  </si>
  <si>
    <t>其他项目税金</t>
  </si>
  <si>
    <t>－</t>
  </si>
  <si>
    <t>合计</t>
  </si>
  <si>
    <t>注：1.本表适用于单位工程招标控制价或投标报价的汇总，如无单位工程划分，单项工程也使用本表汇总。 
    2.分部分项工程、措施项目中暂估价中应填写材料、工程设备暂估价，其他项目中暂估价应填写专业工程暂估价。</t>
  </si>
  <si>
    <t>分部分项工程项目清单计价表</t>
  </si>
  <si>
    <t>项目编码</t>
  </si>
  <si>
    <t>项目名称</t>
  </si>
  <si>
    <t>项目特征</t>
  </si>
  <si>
    <t>计量单位</t>
  </si>
  <si>
    <t>工程量</t>
  </si>
  <si>
    <t>综合单价</t>
  </si>
  <si>
    <t>综合合价</t>
  </si>
  <si>
    <t>D</t>
  </si>
  <si>
    <t>市政工程</t>
  </si>
  <si>
    <t>040301009001</t>
  </si>
  <si>
    <t>钻孔压浆桩</t>
  </si>
  <si>
    <t>[工作内容]
1.钻孔、下注浆管、投放骨料
2.浆液制作、运输、压浆</t>
  </si>
  <si>
    <t>m</t>
  </si>
  <si>
    <t>040101002001</t>
  </si>
  <si>
    <t>挖沟槽土石方</t>
  </si>
  <si>
    <t>[项目特征]
1.土石壤类别:综合考虑
2.挖土石深度:综合考虑
3.开挖方式:人工开挖
4.场内运距:投标人自行考虑
[工作内容]
1.排地表水
2.土方开挖
3.围护(挡土板)及拆除
4.基底钎探
5.场内运输</t>
  </si>
  <si>
    <t>m3</t>
  </si>
  <si>
    <t>040303024001</t>
  </si>
  <si>
    <t>C30混凝土顶梁</t>
  </si>
  <si>
    <t>[项目特征]
1.名称、部位:顶梁
2.混凝土强度等级:C30商品混凝土
[工作内容]
1.模板制作、安装、拆除
2.混凝土运输、浇筑
3.养护</t>
  </si>
  <si>
    <t>010515001001</t>
  </si>
  <si>
    <t>现浇构件钢筋</t>
  </si>
  <si>
    <t>[项目特征]
1.钢筋种类、规格:综合考虑
[工作内容]
1.钢筋制作、运输
2.钢筋安装
3.焊接(绑扎)</t>
  </si>
  <si>
    <t>t</t>
  </si>
  <si>
    <t>本页小计</t>
  </si>
  <si>
    <t>040102001001</t>
  </si>
  <si>
    <t>挖一般石方</t>
  </si>
  <si>
    <t>[项目特征]
1.岩石类别:软质岩
2.开凿深度:详设计
[工作内容]
1.排地表水
2.石方开凿
3.修整底、边
4.场内运输</t>
  </si>
  <si>
    <t>040203007001</t>
  </si>
  <si>
    <t>恢复水泥混凝土路面</t>
  </si>
  <si>
    <t>[项目特征]
1.混凝土强度等级:C25
2.掺和料:详设计
3.厚度:200mm
4.嵌缝材料:详设计
[工作内容]
1.模板制作、安装、拆除
2.混凝土拌和、运输、浇筑
3.拉毛
4.压痕或刻防滑槽
5.伸缝
6.缩缝
7.锯缝、嵌缝
8.路面养护</t>
  </si>
  <si>
    <t>m2</t>
  </si>
  <si>
    <t>041001001001</t>
  </si>
  <si>
    <t>拆除路面</t>
  </si>
  <si>
    <t>[项目特征]
1.材质:砼
2.厚度:根据现场实际情况
[工作内容]
1.拆除、清理
2.运输</t>
  </si>
  <si>
    <t>010403B07001</t>
  </si>
  <si>
    <t>泄水孔</t>
  </si>
  <si>
    <t>[项目特征]
1.规格:110mmUPVC管</t>
  </si>
  <si>
    <t>010607002001</t>
  </si>
  <si>
    <t>成品栅栏</t>
  </si>
  <si>
    <t>[项目特征]
1.材料品种、规格:柔性钢丝网
[工作内容]
1.安装
2.校正
3.预埋铁件
4.安螺栓及金属立柱</t>
  </si>
  <si>
    <t>041101001001</t>
  </si>
  <si>
    <t>墙面脚手架</t>
  </si>
  <si>
    <t>[工作内容]
1.清理场地
2.搭设、拆除脚手架、安全网
3.材料场内外运输</t>
  </si>
  <si>
    <t>04B001</t>
  </si>
  <si>
    <t>施工红线范围外临时水电搭设</t>
  </si>
  <si>
    <t>项</t>
  </si>
  <si>
    <t>合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</si>
</sst>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9"/>
      <color theme="1"/>
      <name val="??"/>
      <charset val="134"/>
      <scheme val="minor"/>
    </font>
    <font>
      <b/>
      <sz val="2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theme="1"/>
      <name val="??"/>
      <charset val="134"/>
      <scheme val="minor"/>
    </font>
    <font>
      <sz val="11"/>
      <color theme="1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0"/>
      <name val="??"/>
      <charset val="0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6500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5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8" fillId="12" borderId="4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/>
  </cellStyleXfs>
  <cellXfs count="20">
    <xf numFmtId="0" fontId="0" fillId="0" borderId="0" xfId="49"/>
    <xf numFmtId="0" fontId="1" fillId="2" borderId="0" xfId="49" applyFont="1" applyFill="1" applyAlignment="1">
      <alignment horizontal="center" vertical="center" wrapText="1"/>
    </xf>
    <xf numFmtId="0" fontId="2" fillId="2" borderId="0" xfId="49" applyFont="1" applyFill="1" applyAlignment="1">
      <alignment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left" vertical="center" wrapText="1"/>
    </xf>
    <xf numFmtId="0" fontId="2" fillId="2" borderId="1" xfId="49" applyFont="1" applyFill="1" applyBorder="1" applyAlignment="1">
      <alignment vertical="center" wrapText="1"/>
    </xf>
    <xf numFmtId="0" fontId="2" fillId="2" borderId="0" xfId="49" applyFont="1" applyFill="1" applyAlignment="1">
      <alignment horizontal="right" vertical="center" wrapText="1"/>
    </xf>
    <xf numFmtId="0" fontId="2" fillId="2" borderId="2" xfId="49" applyFont="1" applyFill="1" applyBorder="1" applyAlignment="1">
      <alignment horizontal="center" vertical="center" wrapText="1"/>
    </xf>
    <xf numFmtId="0" fontId="0" fillId="0" borderId="2" xfId="49" applyFont="1" applyFill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/>
    </xf>
    <xf numFmtId="0" fontId="2" fillId="2" borderId="3" xfId="49" applyFont="1" applyFill="1" applyBorder="1" applyAlignment="1">
      <alignment vertical="center" wrapText="1"/>
    </xf>
    <xf numFmtId="0" fontId="0" fillId="0" borderId="3" xfId="49" applyFont="1" applyFill="1" applyBorder="1" applyAlignment="1">
      <alignment vertical="center"/>
    </xf>
    <xf numFmtId="0" fontId="0" fillId="0" borderId="1" xfId="49" applyBorder="1"/>
    <xf numFmtId="0" fontId="2" fillId="2" borderId="1" xfId="49" applyFont="1" applyFill="1" applyBorder="1" applyAlignment="1">
      <alignment horizontal="right" vertical="center" wrapText="1"/>
    </xf>
    <xf numFmtId="176" fontId="3" fillId="0" borderId="1" xfId="49" applyNumberFormat="1" applyFont="1" applyBorder="1" applyAlignment="1">
      <alignment vertical="center"/>
    </xf>
    <xf numFmtId="0" fontId="3" fillId="0" borderId="1" xfId="49" applyFont="1" applyBorder="1" applyAlignment="1">
      <alignment vertical="center"/>
    </xf>
    <xf numFmtId="0" fontId="3" fillId="0" borderId="1" xfId="49" applyFont="1" applyBorder="1"/>
    <xf numFmtId="176" fontId="2" fillId="2" borderId="1" xfId="49" applyNumberFormat="1" applyFont="1" applyFill="1" applyBorder="1" applyAlignment="1">
      <alignment horizontal="right" vertical="center" wrapText="1"/>
    </xf>
    <xf numFmtId="0" fontId="2" fillId="2" borderId="0" xfId="49" applyFont="1" applyFill="1" applyAlignment="1">
      <alignment horizontal="left" vertical="top" wrapText="1"/>
    </xf>
    <xf numFmtId="10" fontId="0" fillId="0" borderId="0" xfId="49" applyNumberForma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showGridLines="0" workbookViewId="0">
      <selection activeCell="I1" sqref="I$1:I$1048576"/>
    </sheetView>
  </sheetViews>
  <sheetFormatPr defaultColWidth="9" defaultRowHeight="12"/>
  <cols>
    <col min="1" max="1" width="12.6666666666667" customWidth="1"/>
    <col min="2" max="2" width="2" customWidth="1"/>
    <col min="3" max="3" width="15.8285714285714" customWidth="1"/>
    <col min="4" max="4" width="21.6666666666667" customWidth="1"/>
    <col min="5" max="5" width="14.8285714285714" customWidth="1"/>
    <col min="6" max="6" width="6.66666666666667" customWidth="1"/>
    <col min="7" max="7" width="19" customWidth="1"/>
    <col min="8" max="8" width="13" customWidth="1"/>
    <col min="9" max="9" width="12.8761904761905"/>
    <col min="10" max="10" width="9.62857142857143"/>
  </cols>
  <sheetData>
    <row r="1" ht="29.25" customHeight="1" spans="1:7">
      <c r="A1" s="1" t="s">
        <v>0</v>
      </c>
      <c r="B1" s="1"/>
      <c r="C1" s="1"/>
      <c r="D1" s="1"/>
      <c r="E1" s="1"/>
      <c r="F1" s="1"/>
      <c r="G1" s="1"/>
    </row>
    <row r="2" ht="25.5" customHeight="1" spans="1:8">
      <c r="A2" s="2" t="s">
        <v>1</v>
      </c>
      <c r="B2" s="2"/>
      <c r="C2" s="2"/>
      <c r="D2" s="2"/>
      <c r="E2" s="2"/>
      <c r="F2" s="2"/>
      <c r="G2" s="6"/>
      <c r="H2" s="6"/>
    </row>
    <row r="3" ht="27.75" customHeight="1" spans="1:8">
      <c r="A3" s="3" t="s">
        <v>2</v>
      </c>
      <c r="B3" s="3"/>
      <c r="C3" s="3" t="s">
        <v>3</v>
      </c>
      <c r="D3" s="3"/>
      <c r="E3" s="3"/>
      <c r="F3" s="3"/>
      <c r="G3" s="3" t="s">
        <v>4</v>
      </c>
      <c r="H3" s="3" t="s">
        <v>5</v>
      </c>
    </row>
    <row r="4" ht="27.75" customHeight="1" spans="1:9">
      <c r="A4" s="3" t="s">
        <v>6</v>
      </c>
      <c r="B4" s="3"/>
      <c r="C4" s="4" t="s">
        <v>7</v>
      </c>
      <c r="D4" s="4"/>
      <c r="E4" s="4"/>
      <c r="F4" s="4"/>
      <c r="G4" s="17">
        <f>G5</f>
        <v>240057.105</v>
      </c>
      <c r="H4" s="14"/>
      <c r="I4" s="19"/>
    </row>
    <row r="5" ht="27.75" customHeight="1" spans="1:8">
      <c r="A5" s="3" t="s">
        <v>8</v>
      </c>
      <c r="B5" s="3"/>
      <c r="C5" s="4" t="s">
        <v>9</v>
      </c>
      <c r="D5" s="4"/>
      <c r="E5" s="4"/>
      <c r="F5" s="4"/>
      <c r="G5" s="17">
        <f>分部分项工程项目清单计价表对比表!K42</f>
        <v>240057.105</v>
      </c>
      <c r="H5" s="14"/>
    </row>
    <row r="6" ht="27.75" customHeight="1" spans="1:8">
      <c r="A6" s="3" t="s">
        <v>10</v>
      </c>
      <c r="B6" s="3"/>
      <c r="C6" s="4" t="s">
        <v>11</v>
      </c>
      <c r="D6" s="4"/>
      <c r="E6" s="4"/>
      <c r="F6" s="4"/>
      <c r="G6" s="17"/>
      <c r="H6" s="14"/>
    </row>
    <row r="7" ht="27.75" customHeight="1" spans="1:8">
      <c r="A7" s="3" t="s">
        <v>12</v>
      </c>
      <c r="B7" s="3"/>
      <c r="C7" s="4" t="s">
        <v>13</v>
      </c>
      <c r="D7" s="4"/>
      <c r="E7" s="4"/>
      <c r="F7" s="4"/>
      <c r="G7" s="17"/>
      <c r="H7" s="14"/>
    </row>
    <row r="8" ht="27.75" customHeight="1" spans="1:8">
      <c r="A8" s="3" t="s">
        <v>14</v>
      </c>
      <c r="B8" s="3"/>
      <c r="C8" s="4" t="s">
        <v>15</v>
      </c>
      <c r="D8" s="4"/>
      <c r="E8" s="4"/>
      <c r="F8" s="4"/>
      <c r="G8" s="17"/>
      <c r="H8" s="14"/>
    </row>
    <row r="9" ht="27.75" customHeight="1" spans="1:8">
      <c r="A9" s="3" t="s">
        <v>16</v>
      </c>
      <c r="B9" s="3"/>
      <c r="C9" s="4" t="s">
        <v>17</v>
      </c>
      <c r="D9" s="4"/>
      <c r="E9" s="4"/>
      <c r="F9" s="4"/>
      <c r="G9" s="17" t="s">
        <v>18</v>
      </c>
      <c r="H9" s="14"/>
    </row>
    <row r="10" ht="27.75" customHeight="1" spans="1:8">
      <c r="A10" s="3"/>
      <c r="B10" s="3"/>
      <c r="C10" s="4"/>
      <c r="D10" s="4"/>
      <c r="E10" s="4"/>
      <c r="F10" s="4"/>
      <c r="G10" s="17"/>
      <c r="H10" s="14"/>
    </row>
    <row r="11" ht="27.75" customHeight="1" spans="1:8">
      <c r="A11" s="3"/>
      <c r="B11" s="3"/>
      <c r="C11" s="4"/>
      <c r="D11" s="4"/>
      <c r="E11" s="4"/>
      <c r="F11" s="4"/>
      <c r="G11" s="17"/>
      <c r="H11" s="14"/>
    </row>
    <row r="12" ht="27.75" customHeight="1" spans="1:8">
      <c r="A12" s="3"/>
      <c r="B12" s="3"/>
      <c r="C12" s="4"/>
      <c r="D12" s="4"/>
      <c r="E12" s="4"/>
      <c r="F12" s="4"/>
      <c r="G12" s="17"/>
      <c r="H12" s="14"/>
    </row>
    <row r="13" ht="27.75" customHeight="1" spans="1:8">
      <c r="A13" s="3"/>
      <c r="B13" s="3"/>
      <c r="C13" s="4"/>
      <c r="D13" s="4"/>
      <c r="E13" s="4"/>
      <c r="F13" s="4"/>
      <c r="G13" s="17"/>
      <c r="H13" s="14"/>
    </row>
    <row r="14" ht="27.75" customHeight="1" spans="1:8">
      <c r="A14" s="3"/>
      <c r="B14" s="3"/>
      <c r="C14" s="4"/>
      <c r="D14" s="4"/>
      <c r="E14" s="4"/>
      <c r="F14" s="4"/>
      <c r="G14" s="17"/>
      <c r="H14" s="14"/>
    </row>
    <row r="15" ht="27.75" customHeight="1" spans="1:8">
      <c r="A15" s="3"/>
      <c r="B15" s="3"/>
      <c r="C15" s="4"/>
      <c r="D15" s="4"/>
      <c r="E15" s="4"/>
      <c r="F15" s="4"/>
      <c r="G15" s="17"/>
      <c r="H15" s="14"/>
    </row>
    <row r="16" ht="27.75" customHeight="1" spans="1:8">
      <c r="A16" s="3"/>
      <c r="B16" s="3"/>
      <c r="C16" s="4"/>
      <c r="D16" s="4"/>
      <c r="E16" s="4"/>
      <c r="F16" s="4"/>
      <c r="G16" s="17"/>
      <c r="H16" s="14"/>
    </row>
    <row r="17" ht="27.75" customHeight="1" spans="1:8">
      <c r="A17" s="3"/>
      <c r="B17" s="3"/>
      <c r="C17" s="4"/>
      <c r="D17" s="4"/>
      <c r="E17" s="4"/>
      <c r="F17" s="4"/>
      <c r="G17" s="17"/>
      <c r="H17" s="14"/>
    </row>
    <row r="18" ht="27.75" customHeight="1" spans="1:8">
      <c r="A18" s="3"/>
      <c r="B18" s="3"/>
      <c r="C18" s="4"/>
      <c r="D18" s="4"/>
      <c r="E18" s="4"/>
      <c r="F18" s="4"/>
      <c r="G18" s="17"/>
      <c r="H18" s="14"/>
    </row>
    <row r="19" ht="27.75" customHeight="1" spans="1:8">
      <c r="A19" s="3"/>
      <c r="B19" s="3"/>
      <c r="C19" s="4"/>
      <c r="D19" s="4"/>
      <c r="E19" s="4"/>
      <c r="F19" s="4"/>
      <c r="G19" s="17"/>
      <c r="H19" s="14"/>
    </row>
    <row r="20" ht="27.75" customHeight="1" spans="1:8">
      <c r="A20" s="3"/>
      <c r="B20" s="3"/>
      <c r="C20" s="4"/>
      <c r="D20" s="4"/>
      <c r="E20" s="4"/>
      <c r="F20" s="4"/>
      <c r="G20" s="17"/>
      <c r="H20" s="14"/>
    </row>
    <row r="21" ht="27.75" customHeight="1" spans="1:8">
      <c r="A21" s="3"/>
      <c r="B21" s="3"/>
      <c r="C21" s="4"/>
      <c r="D21" s="4"/>
      <c r="E21" s="4"/>
      <c r="F21" s="4"/>
      <c r="G21" s="17"/>
      <c r="H21" s="14"/>
    </row>
    <row r="22" ht="27.75" customHeight="1" spans="1:8">
      <c r="A22" s="3"/>
      <c r="B22" s="3"/>
      <c r="C22" s="4"/>
      <c r="D22" s="4"/>
      <c r="E22" s="4"/>
      <c r="F22" s="4"/>
      <c r="G22" s="17"/>
      <c r="H22" s="14"/>
    </row>
    <row r="23" ht="27.75" customHeight="1" spans="1:8">
      <c r="A23" s="3"/>
      <c r="B23" s="3"/>
      <c r="C23" s="4"/>
      <c r="D23" s="4"/>
      <c r="E23" s="4"/>
      <c r="F23" s="4"/>
      <c r="G23" s="17"/>
      <c r="H23" s="14"/>
    </row>
    <row r="24" ht="27.75" customHeight="1" spans="1:8">
      <c r="A24" s="3" t="s">
        <v>19</v>
      </c>
      <c r="B24" s="3"/>
      <c r="C24" s="3"/>
      <c r="D24" s="3"/>
      <c r="E24" s="3"/>
      <c r="F24" s="3"/>
      <c r="G24" s="17">
        <f>G4</f>
        <v>240057.105</v>
      </c>
      <c r="H24" s="14"/>
    </row>
    <row r="25" ht="25.5" customHeight="1" spans="1:7">
      <c r="A25" s="18" t="s">
        <v>20</v>
      </c>
      <c r="B25" s="18"/>
      <c r="C25" s="18"/>
      <c r="D25" s="18"/>
      <c r="E25" s="18"/>
      <c r="F25" s="18"/>
      <c r="G25" s="18"/>
    </row>
  </sheetData>
  <mergeCells count="48">
    <mergeCell ref="A1:G1"/>
    <mergeCell ref="A2:D2"/>
    <mergeCell ref="E2:F2"/>
    <mergeCell ref="G2:H2"/>
    <mergeCell ref="A3:B3"/>
    <mergeCell ref="C3:F3"/>
    <mergeCell ref="A4:B4"/>
    <mergeCell ref="C4:F4"/>
    <mergeCell ref="A5:B5"/>
    <mergeCell ref="C5:F5"/>
    <mergeCell ref="A6:B6"/>
    <mergeCell ref="C6:F6"/>
    <mergeCell ref="A7:B7"/>
    <mergeCell ref="C7:F7"/>
    <mergeCell ref="A8:B8"/>
    <mergeCell ref="C8:F8"/>
    <mergeCell ref="A9:B9"/>
    <mergeCell ref="C9:F9"/>
    <mergeCell ref="A10:B10"/>
    <mergeCell ref="C10:F10"/>
    <mergeCell ref="A11:B11"/>
    <mergeCell ref="C11:F11"/>
    <mergeCell ref="A12:B12"/>
    <mergeCell ref="C12:F12"/>
    <mergeCell ref="A13:B13"/>
    <mergeCell ref="C13:F13"/>
    <mergeCell ref="A14:B14"/>
    <mergeCell ref="C14:F14"/>
    <mergeCell ref="A15:B15"/>
    <mergeCell ref="C15:F15"/>
    <mergeCell ref="A16:B16"/>
    <mergeCell ref="C16:F16"/>
    <mergeCell ref="A17:B17"/>
    <mergeCell ref="C17:F17"/>
    <mergeCell ref="A18:B18"/>
    <mergeCell ref="C18:F18"/>
    <mergeCell ref="A19:B19"/>
    <mergeCell ref="C19:F19"/>
    <mergeCell ref="A20:B20"/>
    <mergeCell ref="C20:F20"/>
    <mergeCell ref="A21:B21"/>
    <mergeCell ref="C21:F21"/>
    <mergeCell ref="A22:B22"/>
    <mergeCell ref="C22:F22"/>
    <mergeCell ref="A23:B23"/>
    <mergeCell ref="C23:F23"/>
    <mergeCell ref="A24:F24"/>
    <mergeCell ref="A25:G25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2"/>
  <sheetViews>
    <sheetView showGridLines="0" tabSelected="1" workbookViewId="0">
      <selection activeCell="L17" sqref="L17"/>
    </sheetView>
  </sheetViews>
  <sheetFormatPr defaultColWidth="9" defaultRowHeight="12"/>
  <cols>
    <col min="1" max="1" width="11.1714285714286" customWidth="1"/>
    <col min="2" max="2" width="8.5047619047619" customWidth="1"/>
    <col min="3" max="3" width="11.8285714285714" customWidth="1"/>
    <col min="4" max="4" width="14.5047619047619" customWidth="1"/>
    <col min="5" max="5" width="8.17142857142857" customWidth="1"/>
    <col min="6" max="6" width="15.6666666666667" customWidth="1"/>
    <col min="7" max="7" width="18.5047619047619" customWidth="1"/>
    <col min="8" max="8" width="9.17142857142857" customWidth="1"/>
    <col min="9" max="9" width="13.8761904761905" customWidth="1"/>
    <col min="10" max="11" width="12.5047619047619" customWidth="1"/>
    <col min="12" max="12" width="11.5047619047619" customWidth="1"/>
  </cols>
  <sheetData>
    <row r="1" ht="29.25" customHeight="1" spans="1:12">
      <c r="A1" s="1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8.75" customHeight="1" spans="1:12">
      <c r="A2" s="2" t="s">
        <v>1</v>
      </c>
      <c r="B2" s="2"/>
      <c r="C2" s="2"/>
      <c r="D2" s="2"/>
      <c r="E2" s="2"/>
      <c r="F2" s="2"/>
      <c r="G2" s="2"/>
      <c r="H2" s="2"/>
      <c r="I2" s="6"/>
      <c r="J2" s="6"/>
      <c r="K2" s="6"/>
      <c r="L2" s="6"/>
    </row>
    <row r="3" ht="14.25" customHeight="1" spans="1:12">
      <c r="A3" s="3" t="s">
        <v>2</v>
      </c>
      <c r="B3" s="3" t="s">
        <v>22</v>
      </c>
      <c r="C3" s="3"/>
      <c r="D3" s="3" t="s">
        <v>23</v>
      </c>
      <c r="E3" s="3"/>
      <c r="F3" s="3" t="s">
        <v>24</v>
      </c>
      <c r="G3" s="3"/>
      <c r="H3" s="3" t="s">
        <v>25</v>
      </c>
      <c r="I3" s="7" t="s">
        <v>26</v>
      </c>
      <c r="J3" s="8" t="s">
        <v>27</v>
      </c>
      <c r="K3" s="8" t="s">
        <v>28</v>
      </c>
      <c r="L3" s="9" t="s">
        <v>5</v>
      </c>
    </row>
    <row r="4" ht="17.25" customHeight="1" spans="1:12">
      <c r="A4" s="3"/>
      <c r="B4" s="3"/>
      <c r="C4" s="3"/>
      <c r="D4" s="3"/>
      <c r="E4" s="3"/>
      <c r="F4" s="3"/>
      <c r="G4" s="3"/>
      <c r="H4" s="3"/>
      <c r="I4" s="10"/>
      <c r="J4" s="11"/>
      <c r="K4" s="11"/>
      <c r="L4" s="9"/>
    </row>
    <row r="5" ht="14.25" customHeight="1" spans="1:12">
      <c r="A5" s="3"/>
      <c r="B5" s="3" t="s">
        <v>29</v>
      </c>
      <c r="C5" s="3"/>
      <c r="D5" s="4" t="s">
        <v>30</v>
      </c>
      <c r="E5" s="4"/>
      <c r="F5" s="4"/>
      <c r="G5" s="4"/>
      <c r="H5" s="5"/>
      <c r="I5" s="5"/>
      <c r="J5" s="12"/>
      <c r="K5" s="12"/>
      <c r="L5" s="12"/>
    </row>
    <row r="6" ht="36.75" customHeight="1" spans="1:12">
      <c r="A6" s="3">
        <v>1</v>
      </c>
      <c r="B6" s="3" t="s">
        <v>31</v>
      </c>
      <c r="C6" s="3"/>
      <c r="D6" s="4" t="s">
        <v>32</v>
      </c>
      <c r="E6" s="4"/>
      <c r="F6" s="4" t="s">
        <v>33</v>
      </c>
      <c r="G6" s="4"/>
      <c r="H6" s="3" t="s">
        <v>34</v>
      </c>
      <c r="I6" s="13">
        <v>296.5</v>
      </c>
      <c r="J6" s="13">
        <v>279.27</v>
      </c>
      <c r="K6" s="14">
        <f>I6*J6</f>
        <v>82803.555</v>
      </c>
      <c r="L6" s="12"/>
    </row>
    <row r="7" ht="126.75" customHeight="1" spans="1:12">
      <c r="A7" s="3">
        <v>2</v>
      </c>
      <c r="B7" s="3" t="s">
        <v>35</v>
      </c>
      <c r="C7" s="3"/>
      <c r="D7" s="4" t="s">
        <v>36</v>
      </c>
      <c r="E7" s="4"/>
      <c r="F7" s="4" t="s">
        <v>37</v>
      </c>
      <c r="G7" s="4"/>
      <c r="H7" s="3" t="s">
        <v>38</v>
      </c>
      <c r="I7" s="13">
        <v>100</v>
      </c>
      <c r="J7" s="15">
        <v>151.41</v>
      </c>
      <c r="K7" s="14">
        <f>I7*J7</f>
        <v>15141</v>
      </c>
      <c r="L7" s="12"/>
    </row>
    <row r="8" ht="81.75" customHeight="1" spans="1:12">
      <c r="A8" s="3">
        <v>3</v>
      </c>
      <c r="B8" s="3" t="s">
        <v>39</v>
      </c>
      <c r="C8" s="3"/>
      <c r="D8" s="4" t="s">
        <v>40</v>
      </c>
      <c r="E8" s="4"/>
      <c r="F8" s="4" t="s">
        <v>41</v>
      </c>
      <c r="G8" s="4"/>
      <c r="H8" s="3" t="s">
        <v>38</v>
      </c>
      <c r="I8" s="13">
        <v>61</v>
      </c>
      <c r="J8" s="15">
        <v>698.02</v>
      </c>
      <c r="K8" s="14">
        <f>I8*J8</f>
        <v>42579.22</v>
      </c>
      <c r="L8" s="12"/>
    </row>
    <row r="9" ht="70.5" customHeight="1" spans="1:12">
      <c r="A9" s="3">
        <v>4</v>
      </c>
      <c r="B9" s="3" t="s">
        <v>42</v>
      </c>
      <c r="C9" s="3"/>
      <c r="D9" s="4" t="s">
        <v>43</v>
      </c>
      <c r="E9" s="4"/>
      <c r="F9" s="4" t="s">
        <v>44</v>
      </c>
      <c r="G9" s="4"/>
      <c r="H9" s="3" t="s">
        <v>45</v>
      </c>
      <c r="I9" s="13">
        <v>4.5</v>
      </c>
      <c r="J9" s="15">
        <v>6099.5</v>
      </c>
      <c r="K9" s="14">
        <f>I9*J9</f>
        <v>27447.75</v>
      </c>
      <c r="L9" s="12"/>
    </row>
    <row r="10" ht="14.25" customHeight="1" spans="1:12">
      <c r="A10" s="3" t="s">
        <v>46</v>
      </c>
      <c r="B10" s="3"/>
      <c r="C10" s="3"/>
      <c r="D10" s="3"/>
      <c r="E10" s="3"/>
      <c r="F10" s="3"/>
      <c r="G10" s="3"/>
      <c r="H10" s="3"/>
      <c r="I10" s="13"/>
      <c r="J10" s="16"/>
      <c r="K10" s="14">
        <f>SUM(K6:K9)</f>
        <v>167971.525</v>
      </c>
      <c r="L10" s="12"/>
    </row>
    <row r="11" ht="29.25" customHeight="1" spans="1:12">
      <c r="A11" s="1" t="s">
        <v>21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ht="18.75" customHeight="1" spans="1:12">
      <c r="A12" s="2" t="s">
        <v>1</v>
      </c>
      <c r="B12" s="2"/>
      <c r="C12" s="2"/>
      <c r="D12" s="2"/>
      <c r="E12" s="2"/>
      <c r="F12" s="2"/>
      <c r="G12" s="2"/>
      <c r="H12" s="2"/>
      <c r="I12" s="6"/>
      <c r="J12" s="6"/>
      <c r="K12" s="6"/>
      <c r="L12" s="6"/>
    </row>
    <row r="13" ht="14.25" customHeight="1" spans="1:12">
      <c r="A13" s="3" t="s">
        <v>2</v>
      </c>
      <c r="B13" s="3" t="s">
        <v>22</v>
      </c>
      <c r="C13" s="3"/>
      <c r="D13" s="3" t="s">
        <v>23</v>
      </c>
      <c r="E13" s="3"/>
      <c r="F13" s="3" t="s">
        <v>24</v>
      </c>
      <c r="G13" s="3"/>
      <c r="H13" s="3" t="s">
        <v>25</v>
      </c>
      <c r="I13" s="7" t="s">
        <v>26</v>
      </c>
      <c r="J13" s="8" t="s">
        <v>27</v>
      </c>
      <c r="K13" s="8" t="s">
        <v>28</v>
      </c>
      <c r="L13" s="9" t="s">
        <v>5</v>
      </c>
    </row>
    <row r="14" ht="17.25" customHeight="1" spans="1:12">
      <c r="A14" s="3"/>
      <c r="B14" s="3"/>
      <c r="C14" s="3"/>
      <c r="D14" s="3"/>
      <c r="E14" s="3"/>
      <c r="F14" s="3"/>
      <c r="G14" s="3"/>
      <c r="H14" s="3"/>
      <c r="I14" s="10"/>
      <c r="J14" s="11"/>
      <c r="K14" s="11"/>
      <c r="L14" s="9"/>
    </row>
    <row r="15" ht="93" customHeight="1" spans="1:12">
      <c r="A15" s="3">
        <v>5</v>
      </c>
      <c r="B15" s="3" t="s">
        <v>47</v>
      </c>
      <c r="C15" s="3"/>
      <c r="D15" s="4" t="s">
        <v>48</v>
      </c>
      <c r="E15" s="4"/>
      <c r="F15" s="4" t="s">
        <v>49</v>
      </c>
      <c r="G15" s="4"/>
      <c r="H15" s="3" t="s">
        <v>38</v>
      </c>
      <c r="I15" s="13">
        <v>390</v>
      </c>
      <c r="J15" s="15">
        <v>72.02</v>
      </c>
      <c r="K15" s="14">
        <f t="shared" ref="K15:K18" si="0">I15*J15</f>
        <v>28087.8</v>
      </c>
      <c r="L15" s="12"/>
    </row>
    <row r="16" ht="160.5" customHeight="1" spans="1:12">
      <c r="A16" s="3">
        <v>6</v>
      </c>
      <c r="B16" s="3" t="s">
        <v>50</v>
      </c>
      <c r="C16" s="3"/>
      <c r="D16" s="4" t="s">
        <v>51</v>
      </c>
      <c r="E16" s="4"/>
      <c r="F16" s="4" t="s">
        <v>52</v>
      </c>
      <c r="G16" s="4"/>
      <c r="H16" s="3" t="s">
        <v>53</v>
      </c>
      <c r="I16" s="13">
        <v>150</v>
      </c>
      <c r="J16" s="15">
        <v>118.16</v>
      </c>
      <c r="K16" s="14">
        <f t="shared" si="0"/>
        <v>17724</v>
      </c>
      <c r="L16" s="12"/>
    </row>
    <row r="17" ht="70.5" customHeight="1" spans="1:12">
      <c r="A17" s="3">
        <v>7</v>
      </c>
      <c r="B17" s="3" t="s">
        <v>54</v>
      </c>
      <c r="C17" s="3"/>
      <c r="D17" s="4" t="s">
        <v>55</v>
      </c>
      <c r="E17" s="4"/>
      <c r="F17" s="4" t="s">
        <v>56</v>
      </c>
      <c r="G17" s="4"/>
      <c r="H17" s="3" t="s">
        <v>53</v>
      </c>
      <c r="I17" s="13">
        <v>150</v>
      </c>
      <c r="J17" s="15">
        <v>21.1</v>
      </c>
      <c r="K17" s="14">
        <f t="shared" si="0"/>
        <v>3165</v>
      </c>
      <c r="L17" s="12"/>
    </row>
    <row r="18" ht="25.5" customHeight="1" spans="1:12">
      <c r="A18" s="3">
        <v>8</v>
      </c>
      <c r="B18" s="3" t="s">
        <v>57</v>
      </c>
      <c r="C18" s="3"/>
      <c r="D18" s="4" t="s">
        <v>58</v>
      </c>
      <c r="E18" s="4"/>
      <c r="F18" s="4" t="s">
        <v>59</v>
      </c>
      <c r="G18" s="4"/>
      <c r="H18" s="3" t="s">
        <v>34</v>
      </c>
      <c r="I18" s="13">
        <v>16</v>
      </c>
      <c r="J18" s="15">
        <v>14.78</v>
      </c>
      <c r="K18" s="14">
        <f t="shared" si="0"/>
        <v>236.48</v>
      </c>
      <c r="L18" s="12"/>
    </row>
    <row r="19" ht="14.25" customHeight="1" spans="1:12">
      <c r="A19" s="3" t="s">
        <v>46</v>
      </c>
      <c r="B19" s="3"/>
      <c r="C19" s="3"/>
      <c r="D19" s="3"/>
      <c r="E19" s="3"/>
      <c r="F19" s="3"/>
      <c r="G19" s="3"/>
      <c r="H19" s="3"/>
      <c r="I19" s="13"/>
      <c r="J19" s="15"/>
      <c r="K19" s="14">
        <f>SUM(K15:K18)</f>
        <v>49213.28</v>
      </c>
      <c r="L19" s="12"/>
    </row>
    <row r="20" ht="29.25" customHeight="1" spans="1:12">
      <c r="A20" s="1" t="s">
        <v>21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ht="18.75" customHeight="1" spans="1:12">
      <c r="A21" s="2" t="s">
        <v>1</v>
      </c>
      <c r="B21" s="2"/>
      <c r="C21" s="2"/>
      <c r="D21" s="2"/>
      <c r="E21" s="2"/>
      <c r="F21" s="2"/>
      <c r="G21" s="2"/>
      <c r="H21" s="2"/>
      <c r="I21" s="6"/>
      <c r="J21" s="6"/>
      <c r="K21" s="6"/>
      <c r="L21" s="6"/>
    </row>
    <row r="22" ht="14.25" customHeight="1" spans="1:12">
      <c r="A22" s="3" t="s">
        <v>2</v>
      </c>
      <c r="B22" s="3" t="s">
        <v>22</v>
      </c>
      <c r="C22" s="3"/>
      <c r="D22" s="3" t="s">
        <v>23</v>
      </c>
      <c r="E22" s="3"/>
      <c r="F22" s="3" t="s">
        <v>24</v>
      </c>
      <c r="G22" s="3"/>
      <c r="H22" s="3" t="s">
        <v>25</v>
      </c>
      <c r="I22" s="7" t="s">
        <v>26</v>
      </c>
      <c r="J22" s="8" t="s">
        <v>27</v>
      </c>
      <c r="K22" s="8" t="s">
        <v>28</v>
      </c>
      <c r="L22" s="9" t="s">
        <v>5</v>
      </c>
    </row>
    <row r="23" ht="17.25" customHeight="1" spans="1:12">
      <c r="A23" s="3"/>
      <c r="B23" s="3"/>
      <c r="C23" s="3"/>
      <c r="D23" s="3"/>
      <c r="E23" s="3"/>
      <c r="F23" s="3"/>
      <c r="G23" s="3"/>
      <c r="H23" s="3"/>
      <c r="I23" s="10"/>
      <c r="J23" s="11"/>
      <c r="K23" s="11"/>
      <c r="L23" s="9"/>
    </row>
    <row r="24" ht="81.75" customHeight="1" spans="1:12">
      <c r="A24" s="3">
        <v>9</v>
      </c>
      <c r="B24" s="3" t="s">
        <v>60</v>
      </c>
      <c r="C24" s="3"/>
      <c r="D24" s="4" t="s">
        <v>61</v>
      </c>
      <c r="E24" s="4"/>
      <c r="F24" s="4" t="s">
        <v>62</v>
      </c>
      <c r="G24" s="4"/>
      <c r="H24" s="3" t="s">
        <v>53</v>
      </c>
      <c r="I24" s="13">
        <v>50</v>
      </c>
      <c r="J24" s="15">
        <v>104.21</v>
      </c>
      <c r="K24" s="14">
        <f t="shared" ref="K24:K26" si="1">I24*J24</f>
        <v>5210.5</v>
      </c>
      <c r="L24" s="12"/>
    </row>
    <row r="25" ht="48" customHeight="1" spans="1:12">
      <c r="A25" s="3">
        <v>10</v>
      </c>
      <c r="B25" s="3" t="s">
        <v>63</v>
      </c>
      <c r="C25" s="3"/>
      <c r="D25" s="4" t="s">
        <v>64</v>
      </c>
      <c r="E25" s="4"/>
      <c r="F25" s="4" t="s">
        <v>65</v>
      </c>
      <c r="G25" s="4"/>
      <c r="H25" s="3" t="s">
        <v>53</v>
      </c>
      <c r="I25" s="13">
        <v>50</v>
      </c>
      <c r="J25" s="15">
        <v>18.24</v>
      </c>
      <c r="K25" s="14">
        <f t="shared" si="1"/>
        <v>912</v>
      </c>
      <c r="L25" s="12"/>
    </row>
    <row r="26" ht="25.5" customHeight="1" spans="1:12">
      <c r="A26" s="3">
        <v>11</v>
      </c>
      <c r="B26" s="3" t="s">
        <v>66</v>
      </c>
      <c r="C26" s="3"/>
      <c r="D26" s="4" t="s">
        <v>67</v>
      </c>
      <c r="E26" s="4"/>
      <c r="F26" s="4"/>
      <c r="G26" s="4"/>
      <c r="H26" s="3" t="s">
        <v>68</v>
      </c>
      <c r="I26" s="13">
        <v>1</v>
      </c>
      <c r="J26" s="15">
        <v>16749.8</v>
      </c>
      <c r="K26" s="14">
        <f t="shared" si="1"/>
        <v>16749.8</v>
      </c>
      <c r="L26" s="12"/>
    </row>
    <row r="27" ht="13.5" customHeight="1" spans="1:12">
      <c r="A27" s="3"/>
      <c r="B27" s="3"/>
      <c r="C27" s="3"/>
      <c r="D27" s="4"/>
      <c r="E27" s="4"/>
      <c r="F27" s="4"/>
      <c r="G27" s="4"/>
      <c r="H27" s="3"/>
      <c r="I27" s="13"/>
      <c r="J27" s="15"/>
      <c r="K27" s="14"/>
      <c r="L27" s="12"/>
    </row>
    <row r="28" ht="13.5" customHeight="1" spans="1:12">
      <c r="A28" s="3"/>
      <c r="B28" s="3"/>
      <c r="C28" s="3"/>
      <c r="D28" s="4"/>
      <c r="E28" s="4"/>
      <c r="F28" s="4"/>
      <c r="G28" s="4"/>
      <c r="H28" s="3"/>
      <c r="I28" s="13"/>
      <c r="J28" s="15"/>
      <c r="K28" s="14"/>
      <c r="L28" s="12"/>
    </row>
    <row r="29" ht="13.5" customHeight="1" spans="1:12">
      <c r="A29" s="3"/>
      <c r="B29" s="3"/>
      <c r="C29" s="3"/>
      <c r="D29" s="4"/>
      <c r="E29" s="4"/>
      <c r="F29" s="4"/>
      <c r="G29" s="4"/>
      <c r="H29" s="3"/>
      <c r="I29" s="13"/>
      <c r="J29" s="15"/>
      <c r="K29" s="14"/>
      <c r="L29" s="12"/>
    </row>
    <row r="30" ht="13.5" customHeight="1" spans="1:12">
      <c r="A30" s="3"/>
      <c r="B30" s="3"/>
      <c r="C30" s="3"/>
      <c r="D30" s="4"/>
      <c r="E30" s="4"/>
      <c r="F30" s="4"/>
      <c r="G30" s="4"/>
      <c r="H30" s="3"/>
      <c r="I30" s="13"/>
      <c r="J30" s="15"/>
      <c r="K30" s="14"/>
      <c r="L30" s="12"/>
    </row>
    <row r="31" ht="13.5" customHeight="1" spans="1:12">
      <c r="A31" s="3"/>
      <c r="B31" s="3"/>
      <c r="C31" s="3"/>
      <c r="D31" s="4"/>
      <c r="E31" s="4"/>
      <c r="F31" s="4"/>
      <c r="G31" s="4"/>
      <c r="H31" s="3"/>
      <c r="I31" s="13"/>
      <c r="J31" s="15"/>
      <c r="K31" s="14"/>
      <c r="L31" s="12"/>
    </row>
    <row r="32" ht="13.5" customHeight="1" spans="1:12">
      <c r="A32" s="3"/>
      <c r="B32" s="3"/>
      <c r="C32" s="3"/>
      <c r="D32" s="4"/>
      <c r="E32" s="4"/>
      <c r="F32" s="4"/>
      <c r="G32" s="4"/>
      <c r="H32" s="3"/>
      <c r="I32" s="13"/>
      <c r="J32" s="15"/>
      <c r="K32" s="14"/>
      <c r="L32" s="12"/>
    </row>
    <row r="33" ht="13.5" customHeight="1" spans="1:12">
      <c r="A33" s="3"/>
      <c r="B33" s="3"/>
      <c r="C33" s="3"/>
      <c r="D33" s="4"/>
      <c r="E33" s="4"/>
      <c r="F33" s="4"/>
      <c r="G33" s="4"/>
      <c r="H33" s="3"/>
      <c r="I33" s="13"/>
      <c r="J33" s="15"/>
      <c r="K33" s="14"/>
      <c r="L33" s="12"/>
    </row>
    <row r="34" ht="13.5" customHeight="1" spans="1:12">
      <c r="A34" s="3"/>
      <c r="B34" s="3"/>
      <c r="C34" s="3"/>
      <c r="D34" s="4"/>
      <c r="E34" s="4"/>
      <c r="F34" s="4"/>
      <c r="G34" s="4"/>
      <c r="H34" s="3"/>
      <c r="I34" s="13"/>
      <c r="J34" s="15"/>
      <c r="K34" s="14"/>
      <c r="L34" s="12"/>
    </row>
    <row r="35" ht="13.5" customHeight="1" spans="1:12">
      <c r="A35" s="3"/>
      <c r="B35" s="3"/>
      <c r="C35" s="3"/>
      <c r="D35" s="4"/>
      <c r="E35" s="4"/>
      <c r="F35" s="4"/>
      <c r="G35" s="4"/>
      <c r="H35" s="3"/>
      <c r="I35" s="13"/>
      <c r="J35" s="15"/>
      <c r="K35" s="14"/>
      <c r="L35" s="12"/>
    </row>
    <row r="36" ht="13.5" customHeight="1" spans="1:12">
      <c r="A36" s="3"/>
      <c r="B36" s="3"/>
      <c r="C36" s="3"/>
      <c r="D36" s="4"/>
      <c r="E36" s="4"/>
      <c r="F36" s="4"/>
      <c r="G36" s="4"/>
      <c r="H36" s="3"/>
      <c r="I36" s="13"/>
      <c r="J36" s="15"/>
      <c r="K36" s="14"/>
      <c r="L36" s="12"/>
    </row>
    <row r="37" ht="13.5" customHeight="1" spans="1:12">
      <c r="A37" s="3"/>
      <c r="B37" s="3"/>
      <c r="C37" s="3"/>
      <c r="D37" s="4"/>
      <c r="E37" s="4"/>
      <c r="F37" s="4"/>
      <c r="G37" s="4"/>
      <c r="H37" s="3"/>
      <c r="I37" s="13"/>
      <c r="J37" s="15"/>
      <c r="K37" s="14"/>
      <c r="L37" s="12"/>
    </row>
    <row r="38" ht="13.5" customHeight="1" spans="1:12">
      <c r="A38" s="3"/>
      <c r="B38" s="3"/>
      <c r="C38" s="3"/>
      <c r="D38" s="4"/>
      <c r="E38" s="4"/>
      <c r="F38" s="4"/>
      <c r="G38" s="4"/>
      <c r="H38" s="3"/>
      <c r="I38" s="13"/>
      <c r="J38" s="15"/>
      <c r="K38" s="14"/>
      <c r="L38" s="12"/>
    </row>
    <row r="39" ht="13.5" customHeight="1" spans="1:12">
      <c r="A39" s="3"/>
      <c r="B39" s="3"/>
      <c r="C39" s="3"/>
      <c r="D39" s="4"/>
      <c r="E39" s="4"/>
      <c r="F39" s="4"/>
      <c r="G39" s="4"/>
      <c r="H39" s="3"/>
      <c r="I39" s="13"/>
      <c r="J39" s="15"/>
      <c r="K39" s="14"/>
      <c r="L39" s="12"/>
    </row>
    <row r="40" ht="13.5" customHeight="1" spans="1:12">
      <c r="A40" s="3"/>
      <c r="B40" s="3"/>
      <c r="C40" s="3"/>
      <c r="D40" s="4"/>
      <c r="E40" s="4"/>
      <c r="F40" s="4"/>
      <c r="G40" s="4"/>
      <c r="H40" s="3"/>
      <c r="I40" s="13"/>
      <c r="J40" s="15"/>
      <c r="K40" s="14"/>
      <c r="L40" s="12"/>
    </row>
    <row r="41" ht="14.25" customHeight="1" spans="1:12">
      <c r="A41" s="3" t="s">
        <v>46</v>
      </c>
      <c r="B41" s="3"/>
      <c r="C41" s="3"/>
      <c r="D41" s="3"/>
      <c r="E41" s="3"/>
      <c r="F41" s="3"/>
      <c r="G41" s="3"/>
      <c r="H41" s="3"/>
      <c r="I41" s="13"/>
      <c r="J41" s="15"/>
      <c r="K41" s="14">
        <f>SUM(K24:K26)</f>
        <v>22872.3</v>
      </c>
      <c r="L41" s="12"/>
    </row>
    <row r="42" ht="14.25" customHeight="1" spans="1:12">
      <c r="A42" s="3" t="s">
        <v>69</v>
      </c>
      <c r="B42" s="3"/>
      <c r="C42" s="3"/>
      <c r="D42" s="3"/>
      <c r="E42" s="3"/>
      <c r="F42" s="3"/>
      <c r="G42" s="3"/>
      <c r="H42" s="3"/>
      <c r="I42" s="13"/>
      <c r="J42" s="15"/>
      <c r="K42" s="14">
        <f>K41+K19+K10</f>
        <v>240057.105</v>
      </c>
      <c r="L42" s="12"/>
    </row>
  </sheetData>
  <mergeCells count="120">
    <mergeCell ref="A1:L1"/>
    <mergeCell ref="A2:F2"/>
    <mergeCell ref="G2:H2"/>
    <mergeCell ref="I2:L2"/>
    <mergeCell ref="B5:C5"/>
    <mergeCell ref="D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A10:H10"/>
    <mergeCell ref="A11:L11"/>
    <mergeCell ref="A12:F12"/>
    <mergeCell ref="G12:H12"/>
    <mergeCell ref="I12:L12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A19:H19"/>
    <mergeCell ref="A20:L20"/>
    <mergeCell ref="A21:F21"/>
    <mergeCell ref="G21:H21"/>
    <mergeCell ref="I21:L21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3:C33"/>
    <mergeCell ref="D33:E33"/>
    <mergeCell ref="F33:G33"/>
    <mergeCell ref="B34:C34"/>
    <mergeCell ref="D34:E34"/>
    <mergeCell ref="F34:G34"/>
    <mergeCell ref="B35:C35"/>
    <mergeCell ref="D35:E35"/>
    <mergeCell ref="F35:G35"/>
    <mergeCell ref="B36:C36"/>
    <mergeCell ref="D36:E36"/>
    <mergeCell ref="F36:G36"/>
    <mergeCell ref="B37:C37"/>
    <mergeCell ref="D37:E37"/>
    <mergeCell ref="F37:G37"/>
    <mergeCell ref="B38:C38"/>
    <mergeCell ref="D38:E38"/>
    <mergeCell ref="F38:G38"/>
    <mergeCell ref="B39:C39"/>
    <mergeCell ref="D39:E39"/>
    <mergeCell ref="F39:G39"/>
    <mergeCell ref="B40:C40"/>
    <mergeCell ref="D40:E40"/>
    <mergeCell ref="F40:G40"/>
    <mergeCell ref="A41:H41"/>
    <mergeCell ref="A42:H42"/>
    <mergeCell ref="A3:A4"/>
    <mergeCell ref="A13:A14"/>
    <mergeCell ref="A22:A23"/>
    <mergeCell ref="H3:H4"/>
    <mergeCell ref="H13:H14"/>
    <mergeCell ref="H22:H23"/>
    <mergeCell ref="I3:I4"/>
    <mergeCell ref="I13:I14"/>
    <mergeCell ref="I22:I23"/>
    <mergeCell ref="J3:J4"/>
    <mergeCell ref="J13:J14"/>
    <mergeCell ref="J22:J23"/>
    <mergeCell ref="K3:K4"/>
    <mergeCell ref="K13:K14"/>
    <mergeCell ref="K22:K23"/>
    <mergeCell ref="L3:L4"/>
    <mergeCell ref="L13:L14"/>
    <mergeCell ref="L22:L23"/>
    <mergeCell ref="B3:C4"/>
    <mergeCell ref="D3:E4"/>
    <mergeCell ref="F3:G4"/>
    <mergeCell ref="B13:C14"/>
    <mergeCell ref="D13:E14"/>
    <mergeCell ref="F13:G14"/>
    <mergeCell ref="B22:C23"/>
    <mergeCell ref="D22:E23"/>
    <mergeCell ref="F22:G23"/>
  </mergeCells>
  <printOptions horizontalCentered="1"/>
  <pageMargins left="0.19975" right="0.19975" top="0.59375" bottom="0" header="0.59375" footer="0"/>
  <pageSetup paperSize="9" orientation="landscape"/>
  <headerFooter/>
  <rowBreaks count="2" manualBreakCount="2">
    <brk id="10" max="16383" man="1"/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全费用单位工程造价汇总表对比表</vt:lpstr>
      <vt:lpstr>分部分项工程项目清单计价表对比表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2023-02-21T14:03:00Z</dcterms:created>
  <dcterms:modified xsi:type="dcterms:W3CDTF">2023-04-26T03:29:10Z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3DE897F774B148F3B4E4F3BC81DDA06B</vt:lpwstr>
  </property>
  <property fmtid="{D5CDD505-2E9C-101B-9397-08002B2CF9AE}" pid="3" name="KSOProductBuildVer">
    <vt:lpwstr>2052-11.1.0.14036</vt:lpwstr>
  </property>
</Properties>
</file>