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 firstSheet="4" activeTab="4"/>
  </bookViews>
  <sheets>
    <sheet name="封-2 招标控制价" sheetId="1" r:id="rId1"/>
    <sheet name="表-01 工程计价总说明" sheetId="2" r:id="rId2"/>
    <sheet name="表-04 单位工程招标控制价汇总表" sheetId="3" r:id="rId3"/>
    <sheet name="表-08 措施项目汇总表" sheetId="4" r:id="rId4"/>
    <sheet name="表-09 分部分项工程项目清单计价表" sheetId="5" r:id="rId5"/>
  </sheets>
  <calcPr calcId="125725"/>
</workbook>
</file>

<file path=xl/calcChain.xml><?xml version="1.0" encoding="utf-8"?>
<calcChain xmlns="http://schemas.openxmlformats.org/spreadsheetml/2006/main">
  <c r="L22" i="5"/>
  <c r="L21"/>
  <c r="L9"/>
  <c r="L77"/>
  <c r="L71"/>
  <c r="L12"/>
  <c r="L11"/>
  <c r="L85"/>
  <c r="L86"/>
  <c r="L82"/>
  <c r="L84"/>
  <c r="L83"/>
  <c r="L68"/>
  <c r="L81"/>
  <c r="L80"/>
  <c r="L79"/>
  <c r="L78"/>
  <c r="L75"/>
  <c r="L76"/>
  <c r="L69"/>
  <c r="L73"/>
  <c r="L74"/>
  <c r="L70"/>
  <c r="L65"/>
  <c r="L66"/>
  <c r="L67"/>
  <c r="L72"/>
  <c r="L64"/>
  <c r="L62"/>
  <c r="L63"/>
  <c r="L61"/>
  <c r="L60"/>
  <c r="L59"/>
  <c r="L56"/>
  <c r="L55"/>
  <c r="L54"/>
  <c r="L53"/>
  <c r="L52"/>
  <c r="L51"/>
  <c r="L50"/>
  <c r="L49"/>
  <c r="L16"/>
  <c r="L44"/>
  <c r="L45"/>
  <c r="L46"/>
  <c r="L43"/>
  <c r="L42"/>
  <c r="L41"/>
  <c r="L40"/>
  <c r="L39"/>
  <c r="L38"/>
  <c r="L34"/>
  <c r="L31"/>
  <c r="L18"/>
  <c r="L23"/>
  <c r="L17"/>
  <c r="L15"/>
  <c r="L19"/>
  <c r="L35"/>
  <c r="L33"/>
  <c r="L32"/>
  <c r="L30"/>
  <c r="L28"/>
  <c r="L29"/>
  <c r="L27"/>
  <c r="L26"/>
  <c r="L20"/>
  <c r="L13"/>
  <c r="L14"/>
  <c r="L8"/>
  <c r="L10"/>
  <c r="L7"/>
  <c r="L87" l="1"/>
  <c r="L47"/>
  <c r="L57"/>
  <c r="L24"/>
  <c r="L36"/>
  <c r="L88" l="1"/>
</calcChain>
</file>

<file path=xl/sharedStrings.xml><?xml version="1.0" encoding="utf-8"?>
<sst xmlns="http://schemas.openxmlformats.org/spreadsheetml/2006/main" count="385" uniqueCount="252">
  <si>
    <t>封-2</t>
  </si>
  <si>
    <t>工程</t>
  </si>
  <si>
    <t>招标控制价</t>
  </si>
  <si>
    <t>(小写):</t>
  </si>
  <si>
    <t>(大写):</t>
  </si>
  <si>
    <t>其中:安全文明施工费(小写):</t>
  </si>
  <si>
    <t>陆仟玖佰元玖角壹分</t>
  </si>
  <si>
    <t>招  标  人：</t>
  </si>
  <si>
    <t>工程造价
咨 询 人：</t>
  </si>
  <si>
    <t>(单位盖章)</t>
  </si>
  <si>
    <t>(单位资质专用章)</t>
  </si>
  <si>
    <t>法定代理人
  或其授权人：</t>
  </si>
  <si>
    <t>法定代理人
或其授权人：</t>
  </si>
  <si>
    <t>(签字或盖章)</t>
  </si>
  <si>
    <t>编  制  人：</t>
  </si>
  <si>
    <t>复  核  人：</t>
  </si>
  <si>
    <t>(造价人员签字盖专用章)</t>
  </si>
  <si>
    <t>(造价工程师签字盖专用章)</t>
  </si>
  <si>
    <t>时间：       年   月   日</t>
  </si>
  <si>
    <t>表-01</t>
  </si>
  <si>
    <t>工程计价总说明</t>
  </si>
  <si>
    <t>第  1  页  共  1  页</t>
  </si>
  <si>
    <t>表-04</t>
  </si>
  <si>
    <t>单位工程招标控制价汇总表</t>
  </si>
  <si>
    <t>序号</t>
  </si>
  <si>
    <t>汇总内容</t>
  </si>
  <si>
    <t>金额(元)</t>
  </si>
  <si>
    <t>其中：暂估价(元)</t>
  </si>
  <si>
    <t>1</t>
  </si>
  <si>
    <t>分部分项工程费</t>
  </si>
  <si>
    <t>1.1</t>
  </si>
  <si>
    <t>一楼过道、楼梯间</t>
  </si>
  <si>
    <t>1.2</t>
  </si>
  <si>
    <t>一楼大厅</t>
  </si>
  <si>
    <t>1.3</t>
  </si>
  <si>
    <t>二楼卫生间改造</t>
  </si>
  <si>
    <t>1.4</t>
  </si>
  <si>
    <t>二楼会议室及露台</t>
  </si>
  <si>
    <t>1.5</t>
  </si>
  <si>
    <t>屋顶</t>
  </si>
  <si>
    <t>1.6</t>
  </si>
  <si>
    <t>花台</t>
  </si>
  <si>
    <t>1.7</t>
  </si>
  <si>
    <t>二楼露台小屋</t>
  </si>
  <si>
    <t>1.8</t>
  </si>
  <si>
    <t>安装</t>
  </si>
  <si>
    <t>1.9</t>
  </si>
  <si>
    <t>其他</t>
  </si>
  <si>
    <t>2</t>
  </si>
  <si>
    <t>措施项目费</t>
  </si>
  <si>
    <t>3</t>
  </si>
  <si>
    <t>其他项目费</t>
  </si>
  <si>
    <t>4</t>
  </si>
  <si>
    <t>其他项目税金</t>
  </si>
  <si>
    <t>－</t>
  </si>
  <si>
    <t>招标控制价合计=1+2+3+4+5</t>
  </si>
  <si>
    <t>246,775.11</t>
  </si>
  <si>
    <t>注：1.本表适用于单位工程招标控制价或投标报价的汇总，如无单位工程划分，单项工程也使用本表汇总。 
    2.分部分项工程、措施项目中暂估价中应填写材料、工程设备暂估价，其他项目中暂估价应填写专业工程暂估价。</t>
  </si>
  <si>
    <t>表-08</t>
  </si>
  <si>
    <t>措施项目汇总表</t>
  </si>
  <si>
    <t>项目名称</t>
  </si>
  <si>
    <t>合价</t>
  </si>
  <si>
    <t>其中：暂估价</t>
  </si>
  <si>
    <t>施工技术措施项目</t>
  </si>
  <si>
    <t>措施项目费合计=1+2</t>
  </si>
  <si>
    <t>分部分项工程项目清单计价表</t>
  </si>
  <si>
    <t>项目编码</t>
  </si>
  <si>
    <t>项目特征</t>
  </si>
  <si>
    <t>计量单位</t>
  </si>
  <si>
    <t>工程量</t>
  </si>
  <si>
    <t>金额（元）</t>
  </si>
  <si>
    <t>综合单价</t>
  </si>
  <si>
    <t>011406003001</t>
  </si>
  <si>
    <t>[项目特征]
1.原基层清理:原基层破损拆除
2.基层类型:综合考虑
3.腻子种类:成品腻子粉
4.刮腻子遍数:两遍
[工作内容]
1.基层清理
2.刮腻子</t>
  </si>
  <si>
    <t>m2</t>
  </si>
  <si>
    <t>011407002001</t>
  </si>
  <si>
    <t>顶面环保乳胶漆</t>
  </si>
  <si>
    <t>[项目特征]
1.基层类型:综合考虑
2.喷刷涂料部位:天棚
3.涂料品种、喷刷遍数:环保乳胶漆，3遍
[工作内容]
1.基层清理
2.刮腻子
3.刷、喷涂料</t>
  </si>
  <si>
    <t>011302001001</t>
  </si>
  <si>
    <t>轻钢龙骨石膏板直线造型顶 
(不含叠级、灯带)</t>
  </si>
  <si>
    <t>[项目特征]
1.龙骨材料种类、规格、中距:综合考虑
2.基层材料种类、规格:九厘板刷防火涂料
3.面层材料品种、规格:石膏板9.5mm
[工作内容]
1.基层清理、吊杆安装
2.龙骨安装
3.基层板铺贴
4.面层铺贴
5.嵌缝
6.刷防护材料</t>
  </si>
  <si>
    <t>本页小计</t>
  </si>
  <si>
    <t>011108003001</t>
  </si>
  <si>
    <t>地面砖</t>
  </si>
  <si>
    <t>010808004001</t>
  </si>
  <si>
    <t>[项目特征]
1.窗代号及洞口尺寸:综合考虑
2.门窗套展开宽度:综合考虑
3.基层材料种类:综合考虑
4.面层材料品种、规格:综合考虑
[工作内容]
1.清理基层
2.立筋制作、安装
3.基层板安装
4.面层铺贴
5.刷防护材料</t>
  </si>
  <si>
    <t>m</t>
  </si>
  <si>
    <t>011610002001</t>
  </si>
  <si>
    <t>[项目特征]
1.室内高度:综合考虑
2.场内运距:投标人自行考虑
[工作内容]
1.拆除
2.控制扬尘
3.清理
4.场内运输</t>
  </si>
  <si>
    <t>011102001001</t>
  </si>
  <si>
    <t>门槛石</t>
  </si>
  <si>
    <t>[项目特征]
1.找平层厚度、砂浆配合比:按设计
2.结合层厚度、砂浆配合比:按设计
3.面层材料品种、规格、颜色:黑金沙花岗石，厚度不小于20mm
[工作内容]
1.基层清理
2.抹找平层
3.面层铺设、切边、磨边
4.嵌缝
5.刷防护材料
6.酸洗、打蜡
7.材料运输</t>
  </si>
  <si>
    <t>011204003002</t>
  </si>
  <si>
    <t>墙面砖</t>
  </si>
  <si>
    <t>010904002001</t>
  </si>
  <si>
    <t>楼(地)面涂膜防水</t>
  </si>
  <si>
    <t>[项目特征]
1.防水膜品种:综合考虑
2.涂膜厚度、遍数:符合设计及现行规范要求
[工作内容]
1.基层处理
2.刷基层处理剂
3.铺布、喷涂防水层</t>
  </si>
  <si>
    <t>010903002001</t>
  </si>
  <si>
    <t>011210005001</t>
  </si>
  <si>
    <t>[项目特征]
1.隔断材料品种、规格、颜色:成品颗粒板隔断
2.配件品种、规格:综合考虑
[工作内容]
1.隔断运输、安装
2.嵌缝、塞口</t>
  </si>
  <si>
    <t>地砖拆除</t>
  </si>
  <si>
    <t>[项目特征]
1.拆除的基层类型:综合考虑
2.饰面材料种类及厚度:综合考虑
3.场内运距:投标人自行考虑
[工作内容]
1.拆除
2.控制扬尘
3.清理
4.场内运输</t>
  </si>
  <si>
    <t>011605002001</t>
  </si>
  <si>
    <t>墙砖拆除</t>
  </si>
  <si>
    <t>[项目特征]
1.拆除的基层类型:综合考虑
2.饰面材料种类及厚度:墙砖
3.场内运距:综合考虑
[工作内容]
1.拆除
2.控制扬尘
3.清理
4.场内运输</t>
  </si>
  <si>
    <t>010401003001</t>
  </si>
  <si>
    <t>实心砖墙</t>
  </si>
  <si>
    <t>m3</t>
  </si>
  <si>
    <t>010807001001</t>
  </si>
  <si>
    <t>铝合金窗</t>
  </si>
  <si>
    <t>[项目特征]
1.窗代号及洞口尺寸:综合考虑
2.框、扇材质:铝合金
3.玻璃品种、厚度:钢化透明夹胶玻璃8mm+0.76PVB+8mm
[工作内容]
1.窗安装
2.五金、玻璃安装</t>
  </si>
  <si>
    <t>台</t>
  </si>
  <si>
    <t>030411004001</t>
  </si>
  <si>
    <t>10平方铜线</t>
  </si>
  <si>
    <t>[项目特征]
1.名称:10平方铜线
[工作内容]
1.配线
2.钢索架设(拉紧装置安装)
3.支持体(夹板、绝缘子、槽板等)安装</t>
  </si>
  <si>
    <t>个</t>
  </si>
  <si>
    <t>套</t>
  </si>
  <si>
    <t>030404017001</t>
  </si>
  <si>
    <t>空开箱</t>
  </si>
  <si>
    <t>[项目特征]
1.名称:空开箱
2.接线端子材质、规格:满足设计及规范要求
[工作内容]
1.本体安装
2.基础型钢制作、安装
3.焊、压接线端子
4.补刷(喷)油漆
5.接地</t>
  </si>
  <si>
    <t>031004003001</t>
  </si>
  <si>
    <t>组</t>
  </si>
  <si>
    <t>031004008001</t>
  </si>
  <si>
    <t>031004006001</t>
  </si>
  <si>
    <t>[项目特征]
1.名称:瓷蹲式大便器
2.组装形式:整套
3.附件名称、数量:含所有配件的安装
[工作内容]
1.器具安装
2.附件安装</t>
  </si>
  <si>
    <t>031001006001</t>
  </si>
  <si>
    <t>PPR给水管DN20</t>
  </si>
  <si>
    <t>[项目特征]
1.安装部位:室内
2.介质:给水
3.材质、规格:PPR给水管DN20
4.压力试验及吹、洗设计要求:满足及设计规范要求
[工作内容]
1.管道安装
2.管件安装
3.塑料卡固定
4.阻火圈安装
5.压力试验
6.吹扫、冲洗
7.警示带铺设</t>
  </si>
  <si>
    <t>031001006002</t>
  </si>
  <si>
    <t>UPVC排水管φ110</t>
  </si>
  <si>
    <t>[项目特征]
1.安装部位:室内
2.介质:排水
3.材质、规格:UPVC排水管φ110
4.压力试验及吹、洗设计要求:满足设计及规范要求
[工作内容]
1.管道安装
2.管件安装
3.塑料卡固定
4.阻火圈安装
5.压力试验
6.吹扫、冲洗
7.警示带铺设</t>
  </si>
  <si>
    <t>030412001003</t>
  </si>
  <si>
    <t>030411001001</t>
  </si>
  <si>
    <t>PVC管DN20</t>
  </si>
  <si>
    <t>[项目特征]
1.名称:PVC管
2.规格:DN20
[工作内容]
1.电线管路敷设
2.砖墙开沟槽
3.接地</t>
  </si>
  <si>
    <t>030411004002</t>
  </si>
  <si>
    <t>030411006001</t>
  </si>
  <si>
    <t>双联开关</t>
  </si>
  <si>
    <t>[项目特征]
1.名称:双联开关
2.规格:详设计
[工作内容]
1.本体安装</t>
  </si>
  <si>
    <t>030411006002</t>
  </si>
  <si>
    <t>五孔插座</t>
  </si>
  <si>
    <t>[项目特征]
1.名称:五孔插座
2.规格:详设计
[工作内容]
1.本体安装</t>
  </si>
  <si>
    <t>030404033001</t>
  </si>
  <si>
    <t>[项目特征]
1.名称:排气扇
2.规格:详设计
[工作内容]
1.本体安装
2.调速开关安装</t>
  </si>
  <si>
    <t>合   计</t>
  </si>
  <si>
    <t>璧山区生态河长办卫生间改造工程</t>
    <phoneticPr fontId="11" type="noConversion"/>
  </si>
  <si>
    <t xml:space="preserve"> </t>
    <phoneticPr fontId="11" type="noConversion"/>
  </si>
  <si>
    <t xml:space="preserve"> </t>
    <phoneticPr fontId="11" type="noConversion"/>
  </si>
  <si>
    <t>工程名称：璧山区生态河长办卫生间改造工程</t>
    <phoneticPr fontId="11" type="noConversion"/>
  </si>
  <si>
    <t>第 1 页  共 1 页</t>
    <phoneticPr fontId="11" type="noConversion"/>
  </si>
  <si>
    <t>原大门门套拆除</t>
    <phoneticPr fontId="11" type="noConversion"/>
  </si>
  <si>
    <t>m</t>
    <phoneticPr fontId="11" type="noConversion"/>
  </si>
  <si>
    <t>第  1  页  共     页</t>
    <phoneticPr fontId="11" type="noConversion"/>
  </si>
  <si>
    <t>m2</t>
    <phoneticPr fontId="11" type="noConversion"/>
  </si>
  <si>
    <t>原卫生间门拆除</t>
    <phoneticPr fontId="11" type="noConversion"/>
  </si>
  <si>
    <t>铝扣板拆除</t>
    <phoneticPr fontId="11" type="noConversion"/>
  </si>
  <si>
    <t>[项目特征]
1.拆除的基层类型:综合考虑
2.饰面材料种类及厚度:铝扣板
3.场内运距:综合考虑
[工作内容]
1.拆除
2.控制扬尘
3.清理
4.场内运输</t>
    <phoneticPr fontId="11" type="noConversion"/>
  </si>
  <si>
    <t>地面建渣回填拆除</t>
    <phoneticPr fontId="11" type="noConversion"/>
  </si>
  <si>
    <t>洗手区装修</t>
    <phoneticPr fontId="11" type="noConversion"/>
  </si>
  <si>
    <t>轻钢龙骨石膏板叠级、灯槽</t>
    <phoneticPr fontId="11" type="noConversion"/>
  </si>
  <si>
    <t>[项目特征]
1.龙骨材料种类、规格、中距:综合考虑
2.基层材料种类、规格:木工板板刷防火涂料
3.面层材料品种、规格:石膏板9.5mm
[工作内容]
1.基层清理、吊杆安装
2.龙骨安装
3.基层板铺贴
4.面层铺贴
5.嵌缝
6.刷防护材料</t>
    <phoneticPr fontId="11" type="noConversion"/>
  </si>
  <si>
    <t>m</t>
    <phoneticPr fontId="11" type="noConversion"/>
  </si>
  <si>
    <t>[项目特征]
1.贴结合层厚度、材料种类:20mm水泥砂浆
2.面层材料品种、规格、颜色:800*800瓷砖加工成400*400，颜色甲定
[工作内容]
1.清理基层
2.面层铺贴、磨边
3.勾缝
4.刷防护材料
5.酸洗、打蜡
6.材料运输</t>
    <phoneticPr fontId="11" type="noConversion"/>
  </si>
  <si>
    <t>[项目特征]
1.墙体类型:综合考虑
2.安装方式:水泥砂浆粘贴
3.面层材料品种、规格、颜色:400*800墙面砖
[工作内容]
1.基层清理
2.砂浆制作、运输
3.粘结层铺贴
4.面层安装
5.嵌缝
6.刷防护材料
7.磨光、酸洗、打蜡</t>
    <phoneticPr fontId="11" type="noConversion"/>
  </si>
  <si>
    <t>门套</t>
    <phoneticPr fontId="11" type="noConversion"/>
  </si>
  <si>
    <t>墙面涂膜防水（高度1.2）</t>
    <phoneticPr fontId="11" type="noConversion"/>
  </si>
  <si>
    <t>拆除、修补部分及防水工程</t>
    <phoneticPr fontId="11" type="noConversion"/>
  </si>
  <si>
    <t>[项目特征]
1.部位:综合考虑
2.砖品种、规格、强度等级:240标准砖
3.墙体类型:120砖墙
4.砂浆强度等级、配合比:M5水泥砂浆
[工作内容]
1.砂浆制作、运输
2.砌砖
3.刮缝
4.砖压顶砌筑
5.材料运输</t>
    <phoneticPr fontId="11" type="noConversion"/>
  </si>
  <si>
    <t>m2</t>
    <phoneticPr fontId="11" type="noConversion"/>
  </si>
  <si>
    <t>墙面修补</t>
    <phoneticPr fontId="11" type="noConversion"/>
  </si>
  <si>
    <t>[项目特征]
1.部位:综合考虑
2.搓沙品种、规格、强度等级:
3.灰沙强度等级、配合比:水泥搓砂
[工作内容]
1.清理基层
2.抹找平层
3.材料运输</t>
    <phoneticPr fontId="11" type="noConversion"/>
  </si>
  <si>
    <t>台上盆大理石</t>
    <phoneticPr fontId="11" type="noConversion"/>
  </si>
  <si>
    <t>[项目特征]
1.钢结构支架，涂刷防水漆
2.结合层厚度:按设计
3.面层材料品种、规格、颜色:灰色大理石，厚度不小于20mm
[工作内容]
1.基层清理
2.面层铺设、切边、磨边
3.嵌缝
4.刷防护材料
5.酸洗、打蜡
6.材料运输</t>
    <phoneticPr fontId="11" type="noConversion"/>
  </si>
  <si>
    <t>男卫生间区装修</t>
    <phoneticPr fontId="11" type="noConversion"/>
  </si>
  <si>
    <t>轻钢龙骨铝扣板吊顶</t>
    <phoneticPr fontId="11" type="noConversion"/>
  </si>
  <si>
    <t>[项目特征]
1.龙骨材料种类、规格、中距:综合考虑
2.基层材料种类、规格:铝扣板
3.面层材料品种、规格:600*600厚80丝
[工作内容]
1.基层清理、吊杆安装
2.龙骨安装
3.基层板铺贴
4.面层铺贴
5.嵌缝
6.刷防护材料</t>
    <phoneticPr fontId="11" type="noConversion"/>
  </si>
  <si>
    <t>墙面基层处理</t>
    <phoneticPr fontId="11" type="noConversion"/>
  </si>
  <si>
    <t>铝合金门</t>
    <phoneticPr fontId="11" type="noConversion"/>
  </si>
  <si>
    <t>厕所蹲位隔断</t>
    <phoneticPr fontId="11" type="noConversion"/>
  </si>
  <si>
    <t>小便斗隔断</t>
    <phoneticPr fontId="11" type="noConversion"/>
  </si>
  <si>
    <t>个</t>
    <phoneticPr fontId="11" type="noConversion"/>
  </si>
  <si>
    <t>[项目特征]
1.贴结合层厚度、材料种类:20mm水泥砂浆
2.面层材料品种、规格、颜色:800*800瓷砖加工成400*400，颜色甲定
[工作内容]
1.清理基层
2.面层铺贴、磨边
3.勾缝
4.刷防护材料
5.酸洗、打蜡
6.材料运输</t>
    <phoneticPr fontId="11" type="noConversion"/>
  </si>
  <si>
    <t>[项目特征]
1.名称:拖布池
2.结构形式:瓷砖夹
[工作内容]
1.面层铺贴、磨边
2.勾缝</t>
    <phoneticPr fontId="11" type="noConversion"/>
  </si>
  <si>
    <t>实心砖包管</t>
    <phoneticPr fontId="11" type="noConversion"/>
  </si>
  <si>
    <t>[项目特征]
1.部位:综合考虑
2.砖品种、规格、强度等级:240标准砖
3.墙体类型:50砖墙
4.砂浆强度等级、配合比:M5水泥砂浆
[工作内容]
1.砂浆制作、运输
2.砌砖
3.刮缝
4.砖压顶砌筑
5.材料运输</t>
    <phoneticPr fontId="11" type="noConversion"/>
  </si>
  <si>
    <t>女卫生间区装修</t>
    <phoneticPr fontId="11" type="noConversion"/>
  </si>
  <si>
    <t>洁具、电器、水电部分</t>
    <phoneticPr fontId="11" type="noConversion"/>
  </si>
  <si>
    <t>配线BV-2.5</t>
    <phoneticPr fontId="11" type="noConversion"/>
  </si>
  <si>
    <t>[项目特征]
1.名称:配线
2.型号:BV-2.5
[工作内容]
1.配线
2.钢索架设(拉紧装置安装)
3.支持体(夹板、绝缘子、槽板等)安装</t>
    <phoneticPr fontId="11" type="noConversion"/>
  </si>
  <si>
    <t>UPVC排水管φ50</t>
    <phoneticPr fontId="11" type="noConversion"/>
  </si>
  <si>
    <t>[项目特征]
1.安装部位:室内
2.介质:排水
3.材质、规格:UPVC排水管φ50
4.压力试验及吹、洗设计要求:满足设计及规范要求
[工作内容]
1.管道安装
2.管件安装
3.塑料卡固定
4.阻火圈安装
5.压力试验
6.吹扫、冲洗
7.警示带铺设</t>
    <phoneticPr fontId="11" type="noConversion"/>
  </si>
  <si>
    <t>排气扇（感应）</t>
    <phoneticPr fontId="11" type="noConversion"/>
  </si>
  <si>
    <t>洗脸盆（陶瓷）</t>
    <phoneticPr fontId="11" type="noConversion"/>
  </si>
  <si>
    <t>[项目特征]
1.名称:洗脸盆（台上盆）
2.组装形式:整套安装
3.附件名称、数量:含下水器配件安装
[工作内容]
1.器具安装
2.附件安装</t>
    <phoneticPr fontId="11" type="noConversion"/>
  </si>
  <si>
    <t>[项目特征]
1.名称:龙头
2.组装形式:整套安装
3.附件名称、数量:含感应器器配件安装
[工作内容]
1.器具安装
2.附件安装</t>
    <phoneticPr fontId="11" type="noConversion"/>
  </si>
  <si>
    <t>感应小便斗</t>
    <phoneticPr fontId="11" type="noConversion"/>
  </si>
  <si>
    <t>[项目特征]
1.名称:小便斗
2.组装形式:整套安装
3.附件名称、数量:含感应器器配件安装
[工作内容]
1.器具安装
2.附件安装</t>
    <phoneticPr fontId="11" type="noConversion"/>
  </si>
  <si>
    <t>LED筒灯</t>
    <phoneticPr fontId="11" type="noConversion"/>
  </si>
  <si>
    <t>[项目特征]
1.名称:LED防尘灯
2.型号:7W
[工作内容]
1.本体安装</t>
    <phoneticPr fontId="11" type="noConversion"/>
  </si>
  <si>
    <t>喷香机</t>
    <phoneticPr fontId="11" type="noConversion"/>
  </si>
  <si>
    <t>[项目特征]
1.名称:喷香机
2.规格:详设计
[工作内容]
1.本体安装</t>
    <phoneticPr fontId="11" type="noConversion"/>
  </si>
  <si>
    <t>感应皂液器</t>
    <phoneticPr fontId="11" type="noConversion"/>
  </si>
  <si>
    <t>[项目特征]
1.名称:感应皂液器
2.规格:详设计
[工作内容]
1.本体安装</t>
    <phoneticPr fontId="11" type="noConversion"/>
  </si>
  <si>
    <t>烘手机</t>
    <phoneticPr fontId="11" type="noConversion"/>
  </si>
  <si>
    <t>[项目特征]
1.名称:烘手机
2.规格:详设计
[工作内容]
1.本体安装</t>
    <phoneticPr fontId="11" type="noConversion"/>
  </si>
  <si>
    <t>[项目特征]
1.名称:LED防尘灯
2.型号:10W/米
[工作内容]
1.本体安装</t>
    <phoneticPr fontId="11" type="noConversion"/>
  </si>
  <si>
    <t>m</t>
    <phoneticPr fontId="11" type="noConversion"/>
  </si>
  <si>
    <t>LED灯带（含启动电源）</t>
    <phoneticPr fontId="11" type="noConversion"/>
  </si>
  <si>
    <t>卷纸盒</t>
    <phoneticPr fontId="11" type="noConversion"/>
  </si>
  <si>
    <t>[项目特征]
1.名称:卷纸盒
2.规格:详设计
[工作内容]
1.本体安装</t>
    <phoneticPr fontId="11" type="noConversion"/>
  </si>
  <si>
    <t>[项目特征]
1.名称:不锈钢垃圾桶
2.规格:详设计
[工作内容]
1.本体安装</t>
    <phoneticPr fontId="11" type="noConversion"/>
  </si>
  <si>
    <t>不锈钢大垃圾桶</t>
    <phoneticPr fontId="11" type="noConversion"/>
  </si>
  <si>
    <t>塑料垃圾桶</t>
    <phoneticPr fontId="11" type="noConversion"/>
  </si>
  <si>
    <t>[项目特征]
1.名称:塑料垃圾桶
2.规格:详设计
[工作内容]
1.本体安装</t>
    <phoneticPr fontId="11" type="noConversion"/>
  </si>
  <si>
    <t>不锈钢挂钩</t>
    <phoneticPr fontId="11" type="noConversion"/>
  </si>
  <si>
    <t>[项目特征]
1.名称:不锈钢挂钩
2.规格:详设计
[工作内容]
1.本体安装</t>
    <phoneticPr fontId="11" type="noConversion"/>
  </si>
  <si>
    <t>花洒</t>
    <phoneticPr fontId="11" type="noConversion"/>
  </si>
  <si>
    <t>[项目特征]
1.名称:花洒
2.规格:详设计
[工作内容]
1.本体安装</t>
    <phoneticPr fontId="11" type="noConversion"/>
  </si>
  <si>
    <t>拆除铁皮接水盒及挂架</t>
    <phoneticPr fontId="11" type="noConversion"/>
  </si>
  <si>
    <t>[项目特征]
1.室内高度:综合考虑
2.场内运距:投标人自行考虑
[工作内容]
1.拆除
2.控制扬尘
3.清理
5.场内运输</t>
  </si>
  <si>
    <t>项</t>
    <phoneticPr fontId="11" type="noConversion"/>
  </si>
  <si>
    <t>恢复轻钢龙骨铝扣板吊顶</t>
    <phoneticPr fontId="11" type="noConversion"/>
  </si>
  <si>
    <t>原铝合金窗拆除</t>
    <phoneticPr fontId="11" type="noConversion"/>
  </si>
  <si>
    <t>陶瓷蹲式大便器（整套感应）</t>
    <phoneticPr fontId="11" type="noConversion"/>
  </si>
  <si>
    <t>陶瓷马桶（整套）</t>
    <phoneticPr fontId="11" type="noConversion"/>
  </si>
  <si>
    <t>[项目特征]
1.名称:陶瓷马桶
2.组装形式:整套
3.附件名称、数量:含所有配件的安装
[工作内容]
1.器具安装
2.附件安装</t>
    <phoneticPr fontId="11" type="noConversion"/>
  </si>
  <si>
    <t>电热水器拆装费（含配件）</t>
    <phoneticPr fontId="11" type="noConversion"/>
  </si>
  <si>
    <t>[项目特征]
1.名称:电热水器拆装费
2.规格:详设计
[工作内容]
1.本体安装</t>
    <phoneticPr fontId="11" type="noConversion"/>
  </si>
  <si>
    <t>[项目特征]
1.名称:不锈钢护手
2.规格:详设计
[工作内容]
1.本体安装</t>
    <phoneticPr fontId="11" type="noConversion"/>
  </si>
  <si>
    <t>不锈钢护手（长50cm）</t>
    <phoneticPr fontId="11" type="noConversion"/>
  </si>
  <si>
    <t>原铝扣板拆除</t>
    <phoneticPr fontId="11" type="noConversion"/>
  </si>
  <si>
    <t>感应水龙头(含下水及下水管)</t>
    <phoneticPr fontId="11" type="noConversion"/>
  </si>
  <si>
    <t>建渣外运</t>
    <phoneticPr fontId="11" type="noConversion"/>
  </si>
  <si>
    <t>[项目特征]
1.拆除的基层类型:综合考虑
2.饰面材料种类及厚度:建筑
3.场内运距:综合考虑
[工作内容]
1.拆除
2.控制扬尘
3.清理
4.场内运输</t>
    <phoneticPr fontId="11" type="noConversion"/>
  </si>
  <si>
    <t>[项目特征]
1.拆除的基层类型:综合考虑
2.控制扬尘
3.清理
4.运输</t>
    <phoneticPr fontId="11" type="noConversion"/>
  </si>
  <si>
    <t>m3</t>
    <phoneticPr fontId="11" type="noConversion"/>
  </si>
  <si>
    <t>管线开槽</t>
    <phoneticPr fontId="11" type="noConversion"/>
  </si>
  <si>
    <t>项</t>
    <phoneticPr fontId="11" type="noConversion"/>
  </si>
  <si>
    <t xml:space="preserve">[项目特征]
1.基层类型:综合考虑
2.控制扬尘
3.机具磨损
</t>
    <phoneticPr fontId="11" type="noConversion"/>
  </si>
  <si>
    <t>拖布池（含普通龙头及下水）</t>
    <phoneticPr fontId="11" type="noConversion"/>
  </si>
  <si>
    <t>品牌：龙牌防水石膏板</t>
    <phoneticPr fontId="11" type="noConversion"/>
  </si>
  <si>
    <t>品牌：多乐士家丽安“净味”乳胶漆</t>
    <phoneticPr fontId="11" type="noConversion"/>
  </si>
  <si>
    <t>品牌：阿波罗瓷砖</t>
    <phoneticPr fontId="11" type="noConversion"/>
  </si>
  <si>
    <t>品牌：鸽牌电线</t>
    <phoneticPr fontId="11" type="noConversion"/>
  </si>
  <si>
    <t>品牌备注</t>
    <phoneticPr fontId="11" type="noConversion"/>
  </si>
  <si>
    <t>品牌：箭牌（详见主材附表）</t>
    <phoneticPr fontId="11" type="noConversion"/>
  </si>
  <si>
    <t>品牌：雷士</t>
    <phoneticPr fontId="11" type="noConversion"/>
  </si>
  <si>
    <t>品牌：施耐德</t>
    <phoneticPr fontId="11" type="noConversion"/>
  </si>
  <si>
    <t>品牌：金牛</t>
    <phoneticPr fontId="11" type="noConversion"/>
  </si>
  <si>
    <t>品牌：得亿</t>
    <phoneticPr fontId="11" type="noConversion"/>
  </si>
  <si>
    <t>表-01</t>
    <phoneticPr fontId="11" type="noConversion"/>
  </si>
  <si>
    <t>工程名称：璧山区河长办公室卫生间改造工程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</si>
</sst>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9"/>
      <color theme="1"/>
      <name val="??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sz val="18"/>
      <name val="宋体"/>
      <family val="3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??"/>
      <charset val="134"/>
      <scheme val="minor"/>
    </font>
    <font>
      <sz val="9"/>
      <name val="??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0" tint="-0.14999847407452621"/>
        <bgColor indexed="1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64">
    <xf numFmtId="0" fontId="0" fillId="0" borderId="0" xfId="0" applyAlignment="1"/>
    <xf numFmtId="0" fontId="1" fillId="2" borderId="0" xfId="1" applyFont="1" applyFill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 wrapText="1"/>
    </xf>
    <xf numFmtId="0" fontId="1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right" wrapText="1"/>
    </xf>
    <xf numFmtId="0" fontId="8" fillId="2" borderId="14" xfId="1" applyFont="1" applyFill="1" applyBorder="1" applyAlignment="1">
      <alignment horizontal="left" wrapText="1"/>
    </xf>
    <xf numFmtId="0" fontId="8" fillId="2" borderId="16" xfId="1" applyFont="1" applyFill="1" applyBorder="1" applyAlignment="1">
      <alignment horizontal="left" wrapText="1"/>
    </xf>
    <xf numFmtId="0" fontId="8" fillId="2" borderId="11" xfId="1" applyFont="1" applyFill="1" applyBorder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top" wrapText="1"/>
    </xf>
    <xf numFmtId="0" fontId="9" fillId="2" borderId="11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center" wrapText="1"/>
    </xf>
    <xf numFmtId="0" fontId="8" fillId="2" borderId="14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176" fontId="1" fillId="2" borderId="4" xfId="1" applyNumberFormat="1" applyFont="1" applyFill="1" applyBorder="1" applyAlignment="1">
      <alignment horizontal="center" vertical="center" wrapText="1"/>
    </xf>
    <xf numFmtId="176" fontId="1" fillId="2" borderId="4" xfId="1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176" fontId="1" fillId="2" borderId="6" xfId="1" applyNumberFormat="1" applyFont="1" applyFill="1" applyBorder="1" applyAlignment="1">
      <alignment horizontal="right" vertical="center" wrapText="1"/>
    </xf>
    <xf numFmtId="176" fontId="0" fillId="0" borderId="0" xfId="0" applyNumberFormat="1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0" fillId="0" borderId="0" xfId="0" applyAlignment="1"/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2" borderId="0" xfId="1" applyFont="1" applyFill="1" applyAlignment="1">
      <alignment horizontal="left" vertical="center" wrapText="1"/>
    </xf>
    <xf numFmtId="0" fontId="6" fillId="2" borderId="14" xfId="1" applyFont="1" applyFill="1" applyBorder="1" applyAlignment="1">
      <alignment horizontal="center" wrapText="1"/>
    </xf>
    <xf numFmtId="0" fontId="7" fillId="2" borderId="0" xfId="1" applyFont="1" applyFill="1" applyAlignment="1">
      <alignment horizontal="left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right" vertical="center" wrapText="1"/>
    </xf>
    <xf numFmtId="4" fontId="8" fillId="2" borderId="14" xfId="1" applyNumberFormat="1" applyFont="1" applyFill="1" applyBorder="1" applyAlignment="1">
      <alignment horizontal="left" wrapText="1"/>
    </xf>
    <xf numFmtId="0" fontId="8" fillId="2" borderId="14" xfId="1" applyFont="1" applyFill="1" applyBorder="1" applyAlignment="1">
      <alignment horizontal="left" wrapText="1"/>
    </xf>
    <xf numFmtId="0" fontId="8" fillId="2" borderId="16" xfId="1" applyFont="1" applyFill="1" applyBorder="1" applyAlignment="1">
      <alignment horizontal="left" wrapText="1"/>
    </xf>
    <xf numFmtId="0" fontId="8" fillId="2" borderId="0" xfId="1" applyFont="1" applyFill="1" applyAlignment="1">
      <alignment horizontal="right" wrapText="1"/>
    </xf>
    <xf numFmtId="0" fontId="8" fillId="2" borderId="11" xfId="1" applyFont="1" applyFill="1" applyBorder="1" applyAlignment="1">
      <alignment horizontal="right" wrapText="1"/>
    </xf>
    <xf numFmtId="0" fontId="8" fillId="2" borderId="0" xfId="1" applyFont="1" applyFill="1" applyAlignment="1">
      <alignment horizontal="center" wrapText="1"/>
    </xf>
    <xf numFmtId="0" fontId="8" fillId="2" borderId="11" xfId="1" applyFont="1" applyFill="1" applyBorder="1" applyAlignment="1">
      <alignment horizontal="left" wrapText="1"/>
    </xf>
    <xf numFmtId="0" fontId="9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wrapText="1"/>
    </xf>
    <xf numFmtId="0" fontId="9" fillId="2" borderId="11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right" vertical="center" wrapText="1"/>
    </xf>
    <xf numFmtId="0" fontId="1" fillId="2" borderId="0" xfId="1" applyFont="1" applyFill="1" applyAlignment="1">
      <alignment horizontal="left" vertical="top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righ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left" vertical="center" wrapText="1"/>
    </xf>
    <xf numFmtId="0" fontId="1" fillId="2" borderId="18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horizontal="right" vertical="center" wrapText="1"/>
    </xf>
    <xf numFmtId="0" fontId="1" fillId="2" borderId="18" xfId="1" applyFont="1" applyFill="1" applyBorder="1" applyAlignment="1">
      <alignment horizontal="right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right" vertical="center" wrapText="1"/>
    </xf>
    <xf numFmtId="0" fontId="1" fillId="3" borderId="21" xfId="1" applyFont="1" applyFill="1" applyBorder="1" applyAlignment="1">
      <alignment horizontal="left" vertical="center" wrapText="1"/>
    </xf>
    <xf numFmtId="0" fontId="1" fillId="3" borderId="16" xfId="1" applyFont="1" applyFill="1" applyBorder="1" applyAlignment="1">
      <alignment horizontal="left" vertical="center" wrapText="1"/>
    </xf>
    <xf numFmtId="0" fontId="1" fillId="3" borderId="22" xfId="1" applyFont="1" applyFill="1" applyBorder="1" applyAlignment="1">
      <alignment horizontal="left" vertical="center" wrapText="1"/>
    </xf>
    <xf numFmtId="0" fontId="1" fillId="3" borderId="23" xfId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2">
    <cellStyle name="Normal" xfId="1"/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>
      <selection activeCell="C7" sqref="C7:E7"/>
    </sheetView>
  </sheetViews>
  <sheetFormatPr defaultColWidth="9" defaultRowHeight="11.25"/>
  <cols>
    <col min="1" max="1" width="16.33203125" customWidth="1"/>
    <col min="2" max="2" width="10.6640625" customWidth="1"/>
    <col min="3" max="3" width="7.5" customWidth="1"/>
    <col min="4" max="4" width="12" customWidth="1"/>
    <col min="5" max="5" width="12.33203125" customWidth="1"/>
    <col min="6" max="6" width="3.83203125" customWidth="1"/>
    <col min="7" max="7" width="0.83203125" customWidth="1"/>
    <col min="8" max="8" width="13.83203125" customWidth="1"/>
    <col min="9" max="9" width="4.5" customWidth="1"/>
    <col min="10" max="10" width="31.1640625" customWidth="1"/>
  </cols>
  <sheetData>
    <row r="1" spans="1:10" ht="72.75" customHeight="1">
      <c r="A1" s="107" t="s">
        <v>0</v>
      </c>
      <c r="B1" s="107"/>
      <c r="C1" s="107"/>
      <c r="D1" s="108" t="s">
        <v>145</v>
      </c>
      <c r="E1" s="108"/>
      <c r="F1" s="108"/>
      <c r="G1" s="108"/>
      <c r="H1" s="13" t="s">
        <v>1</v>
      </c>
      <c r="I1" s="109"/>
      <c r="J1" s="109"/>
    </row>
    <row r="2" spans="1:10" ht="61.5" customHeight="1">
      <c r="A2" s="107"/>
      <c r="B2" s="107"/>
      <c r="C2" s="107"/>
      <c r="D2" s="110" t="s">
        <v>2</v>
      </c>
      <c r="E2" s="110"/>
      <c r="F2" s="110"/>
      <c r="G2" s="110"/>
      <c r="H2" s="111"/>
      <c r="I2" s="112"/>
      <c r="J2" s="112"/>
    </row>
    <row r="3" spans="1:10" ht="58.5" customHeight="1">
      <c r="A3" s="14" t="s">
        <v>2</v>
      </c>
      <c r="B3" s="14" t="s">
        <v>3</v>
      </c>
      <c r="C3" s="113" t="s">
        <v>146</v>
      </c>
      <c r="D3" s="114"/>
      <c r="E3" s="114"/>
      <c r="F3" s="114"/>
      <c r="G3" s="114"/>
      <c r="H3" s="114"/>
      <c r="I3" s="114"/>
      <c r="J3" s="114"/>
    </row>
    <row r="4" spans="1:10" ht="50.25" customHeight="1">
      <c r="A4" s="14"/>
      <c r="B4" s="14" t="s">
        <v>4</v>
      </c>
      <c r="C4" s="115" t="s">
        <v>147</v>
      </c>
      <c r="D4" s="115"/>
      <c r="E4" s="115"/>
      <c r="F4" s="115"/>
      <c r="G4" s="115"/>
      <c r="H4" s="115"/>
      <c r="I4" s="115"/>
      <c r="J4" s="115"/>
    </row>
    <row r="5" spans="1:10" ht="28.5" customHeight="1">
      <c r="A5" s="116" t="s">
        <v>5</v>
      </c>
      <c r="B5" s="116"/>
      <c r="C5" s="117"/>
      <c r="D5" s="117"/>
      <c r="E5" s="115"/>
      <c r="F5" s="115"/>
      <c r="G5" s="115"/>
      <c r="H5" s="115"/>
      <c r="I5" s="115"/>
      <c r="J5" s="115"/>
    </row>
    <row r="6" spans="1:10" ht="28.5" customHeight="1">
      <c r="A6" s="116" t="s">
        <v>4</v>
      </c>
      <c r="B6" s="116"/>
      <c r="C6" s="116"/>
      <c r="D6" s="116"/>
      <c r="E6" s="115" t="s">
        <v>6</v>
      </c>
      <c r="F6" s="115"/>
      <c r="G6" s="115"/>
      <c r="H6" s="115"/>
      <c r="I6" s="115"/>
      <c r="J6" s="115"/>
    </row>
    <row r="7" spans="1:10" ht="78.75" customHeight="1">
      <c r="A7" s="118" t="s">
        <v>7</v>
      </c>
      <c r="B7" s="118"/>
      <c r="C7" s="114"/>
      <c r="D7" s="114"/>
      <c r="E7" s="115"/>
      <c r="F7" s="17"/>
      <c r="G7" s="119" t="s">
        <v>8</v>
      </c>
      <c r="H7" s="119"/>
      <c r="I7" s="119"/>
      <c r="J7" s="16"/>
    </row>
    <row r="8" spans="1:10" ht="27" customHeight="1">
      <c r="A8" s="18"/>
      <c r="B8" s="18"/>
      <c r="C8" s="120" t="s">
        <v>9</v>
      </c>
      <c r="D8" s="120"/>
      <c r="E8" s="120"/>
      <c r="F8" s="20"/>
      <c r="G8" s="121"/>
      <c r="H8" s="121"/>
      <c r="I8" s="121"/>
      <c r="J8" s="21" t="s">
        <v>10</v>
      </c>
    </row>
    <row r="9" spans="1:10" ht="18" customHeight="1">
      <c r="A9" s="18"/>
      <c r="B9" s="18"/>
      <c r="C9" s="122"/>
      <c r="D9" s="122"/>
      <c r="E9" s="18"/>
      <c r="F9" s="18"/>
      <c r="G9" s="122"/>
      <c r="H9" s="122"/>
      <c r="I9" s="122"/>
      <c r="J9" s="18"/>
    </row>
    <row r="10" spans="1:10" ht="78.75" customHeight="1">
      <c r="A10" s="118" t="s">
        <v>11</v>
      </c>
      <c r="B10" s="118"/>
      <c r="C10" s="114"/>
      <c r="D10" s="114"/>
      <c r="E10" s="114"/>
      <c r="F10" s="18"/>
      <c r="G10" s="122" t="s">
        <v>12</v>
      </c>
      <c r="H10" s="122"/>
      <c r="I10" s="122"/>
      <c r="J10" s="15"/>
    </row>
    <row r="11" spans="1:10" ht="27" customHeight="1">
      <c r="A11" s="18"/>
      <c r="B11" s="18"/>
      <c r="C11" s="123" t="s">
        <v>13</v>
      </c>
      <c r="D11" s="123"/>
      <c r="E11" s="120"/>
      <c r="F11" s="19"/>
      <c r="G11" s="120"/>
      <c r="H11" s="120"/>
      <c r="I11" s="120"/>
      <c r="J11" s="21" t="s">
        <v>13</v>
      </c>
    </row>
    <row r="12" spans="1:10" ht="18" customHeight="1">
      <c r="A12" s="18"/>
      <c r="B12" s="18"/>
      <c r="C12" s="124"/>
      <c r="D12" s="124"/>
      <c r="E12" s="22"/>
      <c r="F12" s="22"/>
      <c r="G12" s="122"/>
      <c r="H12" s="122"/>
      <c r="I12" s="122"/>
      <c r="J12" s="18"/>
    </row>
    <row r="13" spans="1:10" ht="78" customHeight="1">
      <c r="A13" s="118" t="s">
        <v>14</v>
      </c>
      <c r="B13" s="118"/>
      <c r="C13" s="114"/>
      <c r="D13" s="114"/>
      <c r="E13" s="114"/>
      <c r="F13" s="18"/>
      <c r="G13" s="122" t="s">
        <v>15</v>
      </c>
      <c r="H13" s="122"/>
      <c r="I13" s="122"/>
      <c r="J13" s="23"/>
    </row>
    <row r="14" spans="1:10" ht="27" customHeight="1">
      <c r="A14" s="18"/>
      <c r="B14" s="18"/>
      <c r="C14" s="120" t="s">
        <v>16</v>
      </c>
      <c r="D14" s="120"/>
      <c r="E14" s="120"/>
      <c r="F14" s="19"/>
      <c r="G14" s="120"/>
      <c r="H14" s="120"/>
      <c r="I14" s="120"/>
      <c r="J14" s="21" t="s">
        <v>17</v>
      </c>
    </row>
    <row r="15" spans="1:10" ht="18" customHeight="1">
      <c r="A15" s="18"/>
      <c r="B15" s="18"/>
      <c r="C15" s="122"/>
      <c r="D15" s="122"/>
      <c r="E15" s="18"/>
      <c r="F15" s="18"/>
      <c r="G15" s="122"/>
      <c r="H15" s="122"/>
      <c r="I15" s="122"/>
      <c r="J15" s="18"/>
    </row>
    <row r="16" spans="1:10" ht="56.25" customHeight="1">
      <c r="A16" s="18"/>
      <c r="B16" s="18"/>
      <c r="C16" s="124" t="s">
        <v>18</v>
      </c>
      <c r="D16" s="124"/>
      <c r="E16" s="124"/>
      <c r="F16" s="124"/>
      <c r="G16" s="124"/>
      <c r="H16" s="124"/>
      <c r="I16" s="124"/>
      <c r="J16" s="18"/>
    </row>
  </sheetData>
  <mergeCells count="34">
    <mergeCell ref="C14:E14"/>
    <mergeCell ref="G14:I14"/>
    <mergeCell ref="C15:D15"/>
    <mergeCell ref="G15:I15"/>
    <mergeCell ref="C16:I16"/>
    <mergeCell ref="C11:E11"/>
    <mergeCell ref="G11:I11"/>
    <mergeCell ref="C12:D12"/>
    <mergeCell ref="G12:I12"/>
    <mergeCell ref="A13:B13"/>
    <mergeCell ref="C13:E13"/>
    <mergeCell ref="G13:I13"/>
    <mergeCell ref="C9:D9"/>
    <mergeCell ref="G9:I9"/>
    <mergeCell ref="A10:B10"/>
    <mergeCell ref="C10:E10"/>
    <mergeCell ref="G10:I10"/>
    <mergeCell ref="A7:B7"/>
    <mergeCell ref="C7:E7"/>
    <mergeCell ref="G7:I7"/>
    <mergeCell ref="C8:E8"/>
    <mergeCell ref="G8:I8"/>
    <mergeCell ref="C3:J3"/>
    <mergeCell ref="C4:J4"/>
    <mergeCell ref="A5:D5"/>
    <mergeCell ref="E5:J5"/>
    <mergeCell ref="A6:D6"/>
    <mergeCell ref="E6:J6"/>
    <mergeCell ref="A1:C1"/>
    <mergeCell ref="D1:G1"/>
    <mergeCell ref="I1:J1"/>
    <mergeCell ref="A2:C2"/>
    <mergeCell ref="D2:H2"/>
    <mergeCell ref="I2:J2"/>
  </mergeCells>
  <phoneticPr fontId="11" type="noConversion"/>
  <printOptions horizontalCentered="1"/>
  <pageMargins left="0.19930555555555601" right="0.19930555555555601" top="0.59375" bottom="0" header="0.59375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>
      <selection activeCell="A4" sqref="A4:E5"/>
    </sheetView>
  </sheetViews>
  <sheetFormatPr defaultColWidth="9" defaultRowHeight="11.25"/>
  <cols>
    <col min="1" max="1" width="33.5" customWidth="1"/>
    <col min="2" max="2" width="1.1640625" customWidth="1"/>
    <col min="3" max="3" width="44.5" customWidth="1"/>
    <col min="4" max="4" width="0.83203125" customWidth="1"/>
    <col min="5" max="5" width="33" customWidth="1"/>
  </cols>
  <sheetData>
    <row r="1" spans="1:5" ht="19.5" customHeight="1">
      <c r="A1" s="1"/>
      <c r="B1" s="125"/>
      <c r="C1" s="125"/>
      <c r="D1" s="125"/>
      <c r="E1" s="4" t="s">
        <v>19</v>
      </c>
    </row>
    <row r="2" spans="1:5" ht="63.75" customHeight="1">
      <c r="A2" s="1"/>
      <c r="B2" s="126" t="s">
        <v>20</v>
      </c>
      <c r="C2" s="126"/>
      <c r="D2" s="126"/>
      <c r="E2" s="4"/>
    </row>
    <row r="3" spans="1:5" ht="25.5" customHeight="1">
      <c r="A3" s="12" t="s">
        <v>148</v>
      </c>
      <c r="B3" s="127"/>
      <c r="C3" s="127"/>
      <c r="D3" s="127"/>
      <c r="E3" s="11" t="s">
        <v>21</v>
      </c>
    </row>
    <row r="4" spans="1:5" ht="329.25" customHeight="1">
      <c r="A4" s="128"/>
      <c r="B4" s="128"/>
      <c r="C4" s="129"/>
      <c r="D4" s="130"/>
      <c r="E4" s="130"/>
    </row>
    <row r="5" spans="1:5" ht="295.5" customHeight="1">
      <c r="A5" s="131"/>
      <c r="B5" s="131"/>
      <c r="C5" s="132"/>
      <c r="D5" s="133"/>
      <c r="E5" s="133"/>
    </row>
  </sheetData>
  <mergeCells count="4">
    <mergeCell ref="B1:D1"/>
    <mergeCell ref="B2:D2"/>
    <mergeCell ref="B3:D3"/>
    <mergeCell ref="A4:E5"/>
  </mergeCells>
  <phoneticPr fontId="11" type="noConversion"/>
  <printOptions horizontalCentered="1"/>
  <pageMargins left="0.19930555555555601" right="0.19930555555555601" top="0.59375" bottom="0" header="0.59375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topLeftCell="A7" workbookViewId="0">
      <selection activeCell="C7" sqref="C7:F7"/>
    </sheetView>
  </sheetViews>
  <sheetFormatPr defaultColWidth="9" defaultRowHeight="11.25"/>
  <cols>
    <col min="1" max="1" width="12.6640625" customWidth="1"/>
    <col min="2" max="2" width="2" customWidth="1"/>
    <col min="3" max="3" width="15.83203125" customWidth="1"/>
    <col min="4" max="4" width="21.6640625" customWidth="1"/>
    <col min="5" max="5" width="14.83203125" customWidth="1"/>
    <col min="6" max="6" width="2.1640625" customWidth="1"/>
    <col min="7" max="7" width="8.6640625" customWidth="1"/>
    <col min="8" max="8" width="11.6640625" customWidth="1"/>
    <col min="9" max="9" width="19" customWidth="1"/>
  </cols>
  <sheetData>
    <row r="1" spans="1:9" ht="24" customHeight="1">
      <c r="A1" s="107"/>
      <c r="B1" s="107"/>
      <c r="C1" s="107"/>
      <c r="D1" s="107"/>
      <c r="E1" s="107"/>
      <c r="F1" s="107"/>
      <c r="G1" s="107"/>
      <c r="H1" s="134" t="s">
        <v>22</v>
      </c>
      <c r="I1" s="134"/>
    </row>
    <row r="2" spans="1:9" ht="29.25" customHeight="1">
      <c r="A2" s="135" t="s">
        <v>23</v>
      </c>
      <c r="B2" s="135"/>
      <c r="C2" s="135"/>
      <c r="D2" s="135"/>
      <c r="E2" s="135"/>
      <c r="F2" s="135"/>
      <c r="G2" s="135"/>
      <c r="H2" s="135"/>
      <c r="I2" s="135"/>
    </row>
    <row r="3" spans="1:9" ht="25.5" customHeight="1">
      <c r="A3" s="136" t="s">
        <v>148</v>
      </c>
      <c r="B3" s="136"/>
      <c r="C3" s="136"/>
      <c r="D3" s="136"/>
      <c r="E3" s="136"/>
      <c r="F3" s="136"/>
      <c r="G3" s="136"/>
      <c r="H3" s="112" t="s">
        <v>21</v>
      </c>
      <c r="I3" s="112"/>
    </row>
    <row r="4" spans="1:9" ht="27.75" customHeight="1">
      <c r="A4" s="137" t="s">
        <v>24</v>
      </c>
      <c r="B4" s="137"/>
      <c r="C4" s="138" t="s">
        <v>25</v>
      </c>
      <c r="D4" s="138"/>
      <c r="E4" s="138"/>
      <c r="F4" s="138"/>
      <c r="G4" s="138" t="s">
        <v>26</v>
      </c>
      <c r="H4" s="138"/>
      <c r="I4" s="5" t="s">
        <v>27</v>
      </c>
    </row>
    <row r="5" spans="1:9" ht="27.75" customHeight="1">
      <c r="A5" s="139" t="s">
        <v>28</v>
      </c>
      <c r="B5" s="139"/>
      <c r="C5" s="140" t="s">
        <v>29</v>
      </c>
      <c r="D5" s="140"/>
      <c r="E5" s="140"/>
      <c r="F5" s="140"/>
      <c r="G5" s="141">
        <v>246775.11</v>
      </c>
      <c r="H5" s="141"/>
      <c r="I5" s="6"/>
    </row>
    <row r="6" spans="1:9" ht="27.75" customHeight="1">
      <c r="A6" s="139" t="s">
        <v>30</v>
      </c>
      <c r="B6" s="139"/>
      <c r="C6" s="140" t="s">
        <v>31</v>
      </c>
      <c r="D6" s="140"/>
      <c r="E6" s="140"/>
      <c r="F6" s="140"/>
      <c r="G6" s="141">
        <v>18779.759999999998</v>
      </c>
      <c r="H6" s="141"/>
      <c r="I6" s="6"/>
    </row>
    <row r="7" spans="1:9" ht="27.75" customHeight="1">
      <c r="A7" s="139" t="s">
        <v>32</v>
      </c>
      <c r="B7" s="139"/>
      <c r="C7" s="140" t="s">
        <v>33</v>
      </c>
      <c r="D7" s="140"/>
      <c r="E7" s="140"/>
      <c r="F7" s="140"/>
      <c r="G7" s="141">
        <v>39165.39</v>
      </c>
      <c r="H7" s="141"/>
      <c r="I7" s="6"/>
    </row>
    <row r="8" spans="1:9" ht="27.75" customHeight="1">
      <c r="A8" s="139" t="s">
        <v>34</v>
      </c>
      <c r="B8" s="139"/>
      <c r="C8" s="140" t="s">
        <v>35</v>
      </c>
      <c r="D8" s="140"/>
      <c r="E8" s="140"/>
      <c r="F8" s="140"/>
      <c r="G8" s="141">
        <v>7058.25</v>
      </c>
      <c r="H8" s="141"/>
      <c r="I8" s="6"/>
    </row>
    <row r="9" spans="1:9" ht="27.75" customHeight="1">
      <c r="A9" s="139" t="s">
        <v>36</v>
      </c>
      <c r="B9" s="139"/>
      <c r="C9" s="140" t="s">
        <v>37</v>
      </c>
      <c r="D9" s="140"/>
      <c r="E9" s="140"/>
      <c r="F9" s="140"/>
      <c r="G9" s="141">
        <v>19312.189999999999</v>
      </c>
      <c r="H9" s="141"/>
      <c r="I9" s="6"/>
    </row>
    <row r="10" spans="1:9" ht="27.75" customHeight="1">
      <c r="A10" s="139" t="s">
        <v>38</v>
      </c>
      <c r="B10" s="139"/>
      <c r="C10" s="140" t="s">
        <v>39</v>
      </c>
      <c r="D10" s="140"/>
      <c r="E10" s="140"/>
      <c r="F10" s="140"/>
      <c r="G10" s="141">
        <v>124989.01</v>
      </c>
      <c r="H10" s="141"/>
      <c r="I10" s="6"/>
    </row>
    <row r="11" spans="1:9" ht="27.75" customHeight="1">
      <c r="A11" s="139" t="s">
        <v>40</v>
      </c>
      <c r="B11" s="139"/>
      <c r="C11" s="140" t="s">
        <v>41</v>
      </c>
      <c r="D11" s="140"/>
      <c r="E11" s="140"/>
      <c r="F11" s="140"/>
      <c r="G11" s="141">
        <v>5553.2</v>
      </c>
      <c r="H11" s="141"/>
      <c r="I11" s="6"/>
    </row>
    <row r="12" spans="1:9" ht="27.75" customHeight="1">
      <c r="A12" s="139" t="s">
        <v>42</v>
      </c>
      <c r="B12" s="139"/>
      <c r="C12" s="140" t="s">
        <v>43</v>
      </c>
      <c r="D12" s="140"/>
      <c r="E12" s="140"/>
      <c r="F12" s="140"/>
      <c r="G12" s="141">
        <v>2877.22</v>
      </c>
      <c r="H12" s="141"/>
      <c r="I12" s="6"/>
    </row>
    <row r="13" spans="1:9" ht="27.75" customHeight="1">
      <c r="A13" s="139" t="s">
        <v>44</v>
      </c>
      <c r="B13" s="139"/>
      <c r="C13" s="140" t="s">
        <v>45</v>
      </c>
      <c r="D13" s="140"/>
      <c r="E13" s="140"/>
      <c r="F13" s="140"/>
      <c r="G13" s="141">
        <v>28643.09</v>
      </c>
      <c r="H13" s="141"/>
      <c r="I13" s="6"/>
    </row>
    <row r="14" spans="1:9" ht="27.75" customHeight="1">
      <c r="A14" s="139" t="s">
        <v>46</v>
      </c>
      <c r="B14" s="139"/>
      <c r="C14" s="140" t="s">
        <v>47</v>
      </c>
      <c r="D14" s="140"/>
      <c r="E14" s="140"/>
      <c r="F14" s="140"/>
      <c r="G14" s="141">
        <v>397</v>
      </c>
      <c r="H14" s="141"/>
      <c r="I14" s="6"/>
    </row>
    <row r="15" spans="1:9" ht="27.75" customHeight="1">
      <c r="A15" s="139" t="s">
        <v>48</v>
      </c>
      <c r="B15" s="139"/>
      <c r="C15" s="140" t="s">
        <v>49</v>
      </c>
      <c r="D15" s="140"/>
      <c r="E15" s="140"/>
      <c r="F15" s="140"/>
      <c r="G15" s="141"/>
      <c r="H15" s="141"/>
      <c r="I15" s="6"/>
    </row>
    <row r="16" spans="1:9" ht="27.75" customHeight="1">
      <c r="A16" s="139" t="s">
        <v>50</v>
      </c>
      <c r="B16" s="139"/>
      <c r="C16" s="140" t="s">
        <v>51</v>
      </c>
      <c r="D16" s="140"/>
      <c r="E16" s="140"/>
      <c r="F16" s="140"/>
      <c r="G16" s="141"/>
      <c r="H16" s="141"/>
      <c r="I16" s="6"/>
    </row>
    <row r="17" spans="1:9" ht="27.75" customHeight="1">
      <c r="A17" s="139" t="s">
        <v>52</v>
      </c>
      <c r="B17" s="139"/>
      <c r="C17" s="140" t="s">
        <v>53</v>
      </c>
      <c r="D17" s="140"/>
      <c r="E17" s="140"/>
      <c r="F17" s="140"/>
      <c r="G17" s="141"/>
      <c r="H17" s="141"/>
      <c r="I17" s="6" t="s">
        <v>54</v>
      </c>
    </row>
    <row r="18" spans="1:9" ht="27.75" customHeight="1">
      <c r="A18" s="139"/>
      <c r="B18" s="139"/>
      <c r="C18" s="140"/>
      <c r="D18" s="140"/>
      <c r="E18" s="140"/>
      <c r="F18" s="140"/>
      <c r="G18" s="141"/>
      <c r="H18" s="141"/>
      <c r="I18" s="6"/>
    </row>
    <row r="19" spans="1:9" ht="27.75" customHeight="1">
      <c r="A19" s="139"/>
      <c r="B19" s="139"/>
      <c r="C19" s="140"/>
      <c r="D19" s="140"/>
      <c r="E19" s="140"/>
      <c r="F19" s="140"/>
      <c r="G19" s="141"/>
      <c r="H19" s="141"/>
      <c r="I19" s="6"/>
    </row>
    <row r="20" spans="1:9" ht="27.75" customHeight="1">
      <c r="A20" s="139"/>
      <c r="B20" s="139"/>
      <c r="C20" s="140"/>
      <c r="D20" s="140"/>
      <c r="E20" s="140"/>
      <c r="F20" s="140"/>
      <c r="G20" s="141"/>
      <c r="H20" s="141"/>
      <c r="I20" s="6"/>
    </row>
    <row r="21" spans="1:9" ht="27.75" customHeight="1">
      <c r="A21" s="139"/>
      <c r="B21" s="139"/>
      <c r="C21" s="140"/>
      <c r="D21" s="140"/>
      <c r="E21" s="140"/>
      <c r="F21" s="140"/>
      <c r="G21" s="141"/>
      <c r="H21" s="141"/>
      <c r="I21" s="6"/>
    </row>
    <row r="22" spans="1:9" ht="27.75" customHeight="1">
      <c r="A22" s="139"/>
      <c r="B22" s="139"/>
      <c r="C22" s="140"/>
      <c r="D22" s="140"/>
      <c r="E22" s="140"/>
      <c r="F22" s="140"/>
      <c r="G22" s="141"/>
      <c r="H22" s="141"/>
      <c r="I22" s="6"/>
    </row>
    <row r="23" spans="1:9" ht="27.75" customHeight="1">
      <c r="A23" s="139"/>
      <c r="B23" s="139"/>
      <c r="C23" s="140"/>
      <c r="D23" s="140"/>
      <c r="E23" s="140"/>
      <c r="F23" s="140"/>
      <c r="G23" s="141"/>
      <c r="H23" s="141"/>
      <c r="I23" s="6"/>
    </row>
    <row r="24" spans="1:9" ht="27.75" customHeight="1">
      <c r="A24" s="139"/>
      <c r="B24" s="139"/>
      <c r="C24" s="140"/>
      <c r="D24" s="140"/>
      <c r="E24" s="140"/>
      <c r="F24" s="140"/>
      <c r="G24" s="141"/>
      <c r="H24" s="141"/>
      <c r="I24" s="6"/>
    </row>
    <row r="25" spans="1:9" ht="27.75" customHeight="1">
      <c r="A25" s="143" t="s">
        <v>55</v>
      </c>
      <c r="B25" s="143"/>
      <c r="C25" s="144"/>
      <c r="D25" s="144"/>
      <c r="E25" s="144"/>
      <c r="F25" s="144"/>
      <c r="G25" s="145" t="s">
        <v>56</v>
      </c>
      <c r="H25" s="145"/>
      <c r="I25" s="7"/>
    </row>
    <row r="26" spans="1:9" ht="25.5" customHeight="1">
      <c r="A26" s="142" t="s">
        <v>57</v>
      </c>
      <c r="B26" s="142"/>
      <c r="C26" s="142"/>
      <c r="D26" s="142"/>
      <c r="E26" s="142"/>
      <c r="F26" s="142"/>
      <c r="G26" s="142"/>
      <c r="H26" s="142"/>
      <c r="I26" s="142"/>
    </row>
  </sheetData>
  <mergeCells count="72">
    <mergeCell ref="A26:I26"/>
    <mergeCell ref="A24:B24"/>
    <mergeCell ref="C24:F24"/>
    <mergeCell ref="G24:H24"/>
    <mergeCell ref="A25:F25"/>
    <mergeCell ref="G25:H25"/>
    <mergeCell ref="A22:B22"/>
    <mergeCell ref="C22:F22"/>
    <mergeCell ref="G22:H22"/>
    <mergeCell ref="A23:B23"/>
    <mergeCell ref="C23:F23"/>
    <mergeCell ref="G23:H23"/>
    <mergeCell ref="A20:B20"/>
    <mergeCell ref="C20:F20"/>
    <mergeCell ref="G20:H20"/>
    <mergeCell ref="A21:B21"/>
    <mergeCell ref="C21:F21"/>
    <mergeCell ref="G21:H21"/>
    <mergeCell ref="A18:B18"/>
    <mergeCell ref="C18:F18"/>
    <mergeCell ref="G18:H18"/>
    <mergeCell ref="A19:B19"/>
    <mergeCell ref="C19:F19"/>
    <mergeCell ref="G19:H19"/>
    <mergeCell ref="A16:B16"/>
    <mergeCell ref="C16:F16"/>
    <mergeCell ref="G16:H16"/>
    <mergeCell ref="A17:B17"/>
    <mergeCell ref="C17:F17"/>
    <mergeCell ref="G17:H17"/>
    <mergeCell ref="A14:B14"/>
    <mergeCell ref="C14:F14"/>
    <mergeCell ref="G14:H14"/>
    <mergeCell ref="A15:B15"/>
    <mergeCell ref="C15:F15"/>
    <mergeCell ref="G15:H15"/>
    <mergeCell ref="A12:B12"/>
    <mergeCell ref="C12:F12"/>
    <mergeCell ref="G12:H12"/>
    <mergeCell ref="A13:B13"/>
    <mergeCell ref="C13:F13"/>
    <mergeCell ref="G13:H13"/>
    <mergeCell ref="A10:B10"/>
    <mergeCell ref="C10:F10"/>
    <mergeCell ref="G10:H10"/>
    <mergeCell ref="A11:B11"/>
    <mergeCell ref="C11:F11"/>
    <mergeCell ref="G11:H11"/>
    <mergeCell ref="A8:B8"/>
    <mergeCell ref="C8:F8"/>
    <mergeCell ref="G8:H8"/>
    <mergeCell ref="A9:B9"/>
    <mergeCell ref="C9:F9"/>
    <mergeCell ref="G9:H9"/>
    <mergeCell ref="A6:B6"/>
    <mergeCell ref="C6:F6"/>
    <mergeCell ref="G6:H6"/>
    <mergeCell ref="A7:B7"/>
    <mergeCell ref="C7:F7"/>
    <mergeCell ref="G7:H7"/>
    <mergeCell ref="A4:B4"/>
    <mergeCell ref="C4:F4"/>
    <mergeCell ref="G4:H4"/>
    <mergeCell ref="A5:B5"/>
    <mergeCell ref="C5:F5"/>
    <mergeCell ref="G5:H5"/>
    <mergeCell ref="A1:G1"/>
    <mergeCell ref="H1:I1"/>
    <mergeCell ref="A2:I2"/>
    <mergeCell ref="A3:D3"/>
    <mergeCell ref="E3:G3"/>
    <mergeCell ref="H3:I3"/>
  </mergeCells>
  <phoneticPr fontId="11" type="noConversion"/>
  <printOptions horizontalCentered="1"/>
  <pageMargins left="0.19930555555555601" right="0.19930555555555601" top="0.59375" bottom="0" header="0.59375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>
      <selection activeCell="D17" sqref="D17:E17"/>
    </sheetView>
  </sheetViews>
  <sheetFormatPr defaultColWidth="9" defaultRowHeight="11.25"/>
  <cols>
    <col min="1" max="1" width="11.83203125" customWidth="1"/>
    <col min="2" max="2" width="32.33203125" customWidth="1"/>
    <col min="3" max="3" width="2.83203125" customWidth="1"/>
    <col min="4" max="4" width="29.83203125" customWidth="1"/>
    <col min="5" max="5" width="4" customWidth="1"/>
    <col min="6" max="6" width="33.33203125" customWidth="1"/>
  </cols>
  <sheetData>
    <row r="1" spans="1:6" ht="17.25" customHeight="1">
      <c r="A1" s="146" t="s">
        <v>58</v>
      </c>
      <c r="B1" s="146"/>
      <c r="C1" s="146"/>
      <c r="D1" s="146"/>
      <c r="E1" s="146"/>
      <c r="F1" s="146"/>
    </row>
    <row r="2" spans="1:6" ht="45.75" customHeight="1">
      <c r="A2" s="135" t="s">
        <v>59</v>
      </c>
      <c r="B2" s="135"/>
      <c r="C2" s="135"/>
      <c r="D2" s="135"/>
      <c r="E2" s="135"/>
      <c r="F2" s="135"/>
    </row>
    <row r="3" spans="1:6" ht="25.5" customHeight="1">
      <c r="A3" s="136" t="s">
        <v>148</v>
      </c>
      <c r="B3" s="136"/>
      <c r="C3" s="136"/>
      <c r="D3" s="136"/>
      <c r="E3" s="112" t="s">
        <v>149</v>
      </c>
      <c r="F3" s="112"/>
    </row>
    <row r="4" spans="1:6" ht="27.75" customHeight="1">
      <c r="A4" s="137" t="s">
        <v>24</v>
      </c>
      <c r="B4" s="138" t="s">
        <v>60</v>
      </c>
      <c r="C4" s="138"/>
      <c r="D4" s="138" t="s">
        <v>26</v>
      </c>
      <c r="E4" s="138"/>
      <c r="F4" s="147"/>
    </row>
    <row r="5" spans="1:6" ht="27.75" customHeight="1">
      <c r="A5" s="139"/>
      <c r="B5" s="148"/>
      <c r="C5" s="148"/>
      <c r="D5" s="148" t="s">
        <v>61</v>
      </c>
      <c r="E5" s="148"/>
      <c r="F5" s="9" t="s">
        <v>62</v>
      </c>
    </row>
    <row r="6" spans="1:6" ht="27.75" customHeight="1">
      <c r="A6" s="2" t="s">
        <v>28</v>
      </c>
      <c r="B6" s="140" t="s">
        <v>63</v>
      </c>
      <c r="C6" s="140"/>
      <c r="D6" s="141"/>
      <c r="E6" s="141"/>
      <c r="F6" s="6"/>
    </row>
    <row r="7" spans="1:6" ht="27.75" customHeight="1">
      <c r="A7" s="2"/>
      <c r="B7" s="140"/>
      <c r="C7" s="140"/>
      <c r="D7" s="141"/>
      <c r="E7" s="141"/>
      <c r="F7" s="6"/>
    </row>
    <row r="8" spans="1:6" ht="27.75" customHeight="1">
      <c r="A8" s="2"/>
      <c r="B8" s="140"/>
      <c r="C8" s="140"/>
      <c r="D8" s="141"/>
      <c r="E8" s="141"/>
      <c r="F8" s="6"/>
    </row>
    <row r="9" spans="1:6" ht="27.75" customHeight="1">
      <c r="A9" s="2"/>
      <c r="B9" s="140"/>
      <c r="C9" s="140"/>
      <c r="D9" s="141"/>
      <c r="E9" s="141"/>
      <c r="F9" s="6"/>
    </row>
    <row r="10" spans="1:6" ht="27.75" customHeight="1">
      <c r="A10" s="2"/>
      <c r="B10" s="140"/>
      <c r="C10" s="140"/>
      <c r="D10" s="141"/>
      <c r="E10" s="141"/>
      <c r="F10" s="6"/>
    </row>
    <row r="11" spans="1:6" ht="27.75" customHeight="1">
      <c r="A11" s="2"/>
      <c r="B11" s="140"/>
      <c r="C11" s="140"/>
      <c r="D11" s="141"/>
      <c r="E11" s="141"/>
      <c r="F11" s="6"/>
    </row>
    <row r="12" spans="1:6" ht="27.75" customHeight="1">
      <c r="A12" s="2"/>
      <c r="B12" s="140"/>
      <c r="C12" s="140"/>
      <c r="D12" s="141"/>
      <c r="E12" s="141"/>
      <c r="F12" s="6"/>
    </row>
    <row r="13" spans="1:6" ht="27.75" customHeight="1">
      <c r="A13" s="2"/>
      <c r="B13" s="140"/>
      <c r="C13" s="140"/>
      <c r="D13" s="141"/>
      <c r="E13" s="141"/>
      <c r="F13" s="6"/>
    </row>
    <row r="14" spans="1:6" ht="27.75" customHeight="1">
      <c r="A14" s="2"/>
      <c r="B14" s="140"/>
      <c r="C14" s="140"/>
      <c r="D14" s="141"/>
      <c r="E14" s="141"/>
      <c r="F14" s="6"/>
    </row>
    <row r="15" spans="1:6" ht="27.75" customHeight="1">
      <c r="A15" s="2"/>
      <c r="B15" s="140"/>
      <c r="C15" s="140"/>
      <c r="D15" s="141"/>
      <c r="E15" s="141"/>
      <c r="F15" s="6"/>
    </row>
    <row r="16" spans="1:6" ht="27.75" customHeight="1">
      <c r="A16" s="2"/>
      <c r="B16" s="140"/>
      <c r="C16" s="140"/>
      <c r="D16" s="141"/>
      <c r="E16" s="141"/>
      <c r="F16" s="6"/>
    </row>
    <row r="17" spans="1:6" ht="27.75" customHeight="1">
      <c r="A17" s="2"/>
      <c r="B17" s="140"/>
      <c r="C17" s="140"/>
      <c r="D17" s="141"/>
      <c r="E17" s="141"/>
      <c r="F17" s="6"/>
    </row>
    <row r="18" spans="1:6" ht="27.75" customHeight="1">
      <c r="A18" s="2"/>
      <c r="B18" s="140"/>
      <c r="C18" s="140"/>
      <c r="D18" s="141"/>
      <c r="E18" s="141"/>
      <c r="F18" s="6"/>
    </row>
    <row r="19" spans="1:6" ht="27.75" customHeight="1">
      <c r="A19" s="2"/>
      <c r="B19" s="140"/>
      <c r="C19" s="140"/>
      <c r="D19" s="141"/>
      <c r="E19" s="141"/>
      <c r="F19" s="6"/>
    </row>
    <row r="20" spans="1:6" ht="27.75" customHeight="1">
      <c r="A20" s="2"/>
      <c r="B20" s="140"/>
      <c r="C20" s="140"/>
      <c r="D20" s="141"/>
      <c r="E20" s="141"/>
      <c r="F20" s="6"/>
    </row>
    <row r="21" spans="1:6" ht="27.75" customHeight="1">
      <c r="A21" s="2"/>
      <c r="B21" s="140"/>
      <c r="C21" s="140"/>
      <c r="D21" s="141"/>
      <c r="E21" s="141"/>
      <c r="F21" s="6"/>
    </row>
    <row r="22" spans="1:6" ht="27.75" customHeight="1">
      <c r="A22" s="2"/>
      <c r="B22" s="140"/>
      <c r="C22" s="140"/>
      <c r="D22" s="141"/>
      <c r="E22" s="141"/>
      <c r="F22" s="6"/>
    </row>
    <row r="23" spans="1:6" ht="27.75" customHeight="1">
      <c r="A23" s="2"/>
      <c r="B23" s="140"/>
      <c r="C23" s="140"/>
      <c r="D23" s="141"/>
      <c r="E23" s="141"/>
      <c r="F23" s="6"/>
    </row>
    <row r="24" spans="1:6" ht="27.75" customHeight="1">
      <c r="A24" s="2"/>
      <c r="B24" s="140"/>
      <c r="C24" s="140"/>
      <c r="D24" s="141"/>
      <c r="E24" s="141"/>
      <c r="F24" s="6"/>
    </row>
    <row r="25" spans="1:6" ht="27.75" customHeight="1">
      <c r="A25" s="2"/>
      <c r="B25" s="140"/>
      <c r="C25" s="140"/>
      <c r="D25" s="141"/>
      <c r="E25" s="141"/>
      <c r="F25" s="6"/>
    </row>
    <row r="26" spans="1:6" ht="27.75" customHeight="1">
      <c r="A26" s="143" t="s">
        <v>64</v>
      </c>
      <c r="B26" s="144"/>
      <c r="C26" s="144"/>
      <c r="D26" s="145"/>
      <c r="E26" s="145"/>
      <c r="F26" s="10"/>
    </row>
  </sheetData>
  <mergeCells count="51">
    <mergeCell ref="A26:C26"/>
    <mergeCell ref="D26:E26"/>
    <mergeCell ref="A4:A5"/>
    <mergeCell ref="B4:C5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D4:F4"/>
    <mergeCell ref="D5:E5"/>
    <mergeCell ref="B6:C6"/>
    <mergeCell ref="D6:E6"/>
    <mergeCell ref="B7:C7"/>
    <mergeCell ref="D7:E7"/>
    <mergeCell ref="A1:F1"/>
    <mergeCell ref="A2:F2"/>
    <mergeCell ref="A3:B3"/>
    <mergeCell ref="C3:D3"/>
    <mergeCell ref="E3:F3"/>
  </mergeCells>
  <phoneticPr fontId="11" type="noConversion"/>
  <printOptions horizontalCentered="1"/>
  <pageMargins left="0.19930555555555601" right="0.19930555555555601" top="0.59375" bottom="0" header="0.59375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showGridLines="0" tabSelected="1" workbookViewId="0">
      <selection activeCell="A2" sqref="A2:M2"/>
    </sheetView>
  </sheetViews>
  <sheetFormatPr defaultColWidth="9" defaultRowHeight="11.25"/>
  <cols>
    <col min="1" max="1" width="11.1640625" customWidth="1"/>
    <col min="2" max="2" width="8.5" customWidth="1"/>
    <col min="3" max="3" width="11.83203125" customWidth="1"/>
    <col min="4" max="4" width="14.5" customWidth="1"/>
    <col min="5" max="5" width="8.1640625" customWidth="1"/>
    <col min="6" max="6" width="15.6640625" style="26" customWidth="1"/>
    <col min="7" max="7" width="18.5" style="26" customWidth="1"/>
    <col min="8" max="8" width="9.1640625" customWidth="1"/>
    <col min="9" max="9" width="2.33203125" customWidth="1"/>
    <col min="10" max="10" width="11.6640625" customWidth="1"/>
    <col min="11" max="11" width="17.6640625" customWidth="1"/>
    <col min="12" max="12" width="17.6640625" style="55" customWidth="1"/>
    <col min="13" max="13" width="21.1640625" style="106" customWidth="1"/>
  </cols>
  <sheetData>
    <row r="1" spans="1:13" ht="24" customHeight="1">
      <c r="A1" s="112" t="s">
        <v>250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9.25" customHeight="1">
      <c r="A2" s="135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8.75" customHeight="1">
      <c r="A3" s="136" t="s">
        <v>251</v>
      </c>
      <c r="B3" s="136"/>
      <c r="C3" s="136"/>
      <c r="D3" s="136"/>
      <c r="E3" s="136"/>
      <c r="F3" s="136"/>
      <c r="G3" s="136"/>
      <c r="H3" s="136"/>
      <c r="I3" s="136"/>
      <c r="J3" s="112" t="s">
        <v>152</v>
      </c>
      <c r="K3" s="112"/>
      <c r="L3" s="112"/>
      <c r="M3" s="112"/>
    </row>
    <row r="4" spans="1:13" ht="14.25" customHeight="1">
      <c r="A4" s="137" t="s">
        <v>24</v>
      </c>
      <c r="B4" s="138" t="s">
        <v>66</v>
      </c>
      <c r="C4" s="138"/>
      <c r="D4" s="138" t="s">
        <v>60</v>
      </c>
      <c r="E4" s="138"/>
      <c r="F4" s="138" t="s">
        <v>67</v>
      </c>
      <c r="G4" s="138"/>
      <c r="H4" s="138" t="s">
        <v>68</v>
      </c>
      <c r="I4" s="138" t="s">
        <v>69</v>
      </c>
      <c r="J4" s="138"/>
      <c r="K4" s="138" t="s">
        <v>70</v>
      </c>
      <c r="L4" s="138"/>
      <c r="M4" s="147"/>
    </row>
    <row r="5" spans="1:13" ht="17.25" customHeight="1">
      <c r="A5" s="139"/>
      <c r="B5" s="148"/>
      <c r="C5" s="148"/>
      <c r="D5" s="148"/>
      <c r="E5" s="148"/>
      <c r="F5" s="148"/>
      <c r="G5" s="148"/>
      <c r="H5" s="148"/>
      <c r="I5" s="148"/>
      <c r="J5" s="148"/>
      <c r="K5" s="8" t="s">
        <v>71</v>
      </c>
      <c r="L5" s="34" t="s">
        <v>61</v>
      </c>
      <c r="M5" s="9" t="s">
        <v>244</v>
      </c>
    </row>
    <row r="6" spans="1:13" ht="14.25" customHeight="1">
      <c r="A6" s="158" t="s">
        <v>166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93" customHeight="1">
      <c r="A7" s="2">
        <v>1</v>
      </c>
      <c r="B7" s="149" t="s">
        <v>87</v>
      </c>
      <c r="C7" s="150"/>
      <c r="D7" s="151" t="s">
        <v>150</v>
      </c>
      <c r="E7" s="152"/>
      <c r="F7" s="151" t="s">
        <v>88</v>
      </c>
      <c r="G7" s="152"/>
      <c r="H7" s="25" t="s">
        <v>151</v>
      </c>
      <c r="I7" s="153">
        <v>5.7</v>
      </c>
      <c r="J7" s="154"/>
      <c r="K7" s="3">
        <v>25.6</v>
      </c>
      <c r="L7" s="35">
        <f>K7*I7</f>
        <v>145.92000000000002</v>
      </c>
      <c r="M7" s="9"/>
    </row>
    <row r="8" spans="1:13" s="27" customFormat="1" ht="93" customHeight="1">
      <c r="A8" s="30">
        <v>2</v>
      </c>
      <c r="B8" s="148" t="s">
        <v>87</v>
      </c>
      <c r="C8" s="148"/>
      <c r="D8" s="140" t="s">
        <v>154</v>
      </c>
      <c r="E8" s="140"/>
      <c r="F8" s="140" t="s">
        <v>88</v>
      </c>
      <c r="G8" s="140"/>
      <c r="H8" s="32" t="s">
        <v>74</v>
      </c>
      <c r="I8" s="141">
        <v>3.2</v>
      </c>
      <c r="J8" s="141"/>
      <c r="K8" s="31">
        <v>21.44</v>
      </c>
      <c r="L8" s="35">
        <f t="shared" ref="L8:L19" si="0">K8*I8</f>
        <v>68.608000000000004</v>
      </c>
      <c r="M8" s="9"/>
    </row>
    <row r="9" spans="1:13" s="91" customFormat="1" ht="93" customHeight="1">
      <c r="A9" s="97">
        <v>3</v>
      </c>
      <c r="B9" s="149">
        <v>11610002001</v>
      </c>
      <c r="C9" s="150"/>
      <c r="D9" s="151" t="s">
        <v>222</v>
      </c>
      <c r="E9" s="152"/>
      <c r="F9" s="151" t="s">
        <v>88</v>
      </c>
      <c r="G9" s="152"/>
      <c r="H9" s="99" t="s">
        <v>153</v>
      </c>
      <c r="I9" s="153">
        <v>5.4</v>
      </c>
      <c r="J9" s="154"/>
      <c r="K9" s="98">
        <v>25.6</v>
      </c>
      <c r="L9" s="35">
        <f t="shared" ref="L9" si="1">K9*I9</f>
        <v>138.24</v>
      </c>
      <c r="M9" s="9"/>
    </row>
    <row r="10" spans="1:13" ht="93" customHeight="1">
      <c r="A10" s="97">
        <v>4</v>
      </c>
      <c r="B10" s="149">
        <v>11610002002</v>
      </c>
      <c r="C10" s="150"/>
      <c r="D10" s="151" t="s">
        <v>230</v>
      </c>
      <c r="E10" s="152"/>
      <c r="F10" s="151" t="s">
        <v>88</v>
      </c>
      <c r="G10" s="152"/>
      <c r="H10" s="25" t="s">
        <v>153</v>
      </c>
      <c r="I10" s="153">
        <v>36.5</v>
      </c>
      <c r="J10" s="154"/>
      <c r="K10" s="24">
        <v>20</v>
      </c>
      <c r="L10" s="35">
        <f t="shared" si="0"/>
        <v>730</v>
      </c>
      <c r="M10" s="9"/>
    </row>
    <row r="11" spans="1:13" s="91" customFormat="1" ht="93" customHeight="1">
      <c r="A11" s="97">
        <v>5</v>
      </c>
      <c r="B11" s="148">
        <v>11605001000</v>
      </c>
      <c r="C11" s="148"/>
      <c r="D11" s="151" t="s">
        <v>218</v>
      </c>
      <c r="E11" s="152"/>
      <c r="F11" s="151" t="s">
        <v>219</v>
      </c>
      <c r="G11" s="152"/>
      <c r="H11" s="96" t="s">
        <v>220</v>
      </c>
      <c r="I11" s="153">
        <v>1</v>
      </c>
      <c r="J11" s="154"/>
      <c r="K11" s="95">
        <v>425</v>
      </c>
      <c r="L11" s="35">
        <f t="shared" si="0"/>
        <v>425</v>
      </c>
      <c r="M11" s="9"/>
    </row>
    <row r="12" spans="1:13" s="91" customFormat="1" ht="147.75" customHeight="1">
      <c r="A12" s="97">
        <v>6</v>
      </c>
      <c r="B12" s="148">
        <v>11302001003</v>
      </c>
      <c r="C12" s="148"/>
      <c r="D12" s="140" t="s">
        <v>221</v>
      </c>
      <c r="E12" s="140"/>
      <c r="F12" s="140" t="s">
        <v>175</v>
      </c>
      <c r="G12" s="140"/>
      <c r="H12" s="96" t="s">
        <v>74</v>
      </c>
      <c r="I12" s="141">
        <v>18</v>
      </c>
      <c r="J12" s="141"/>
      <c r="K12" s="95">
        <v>185.5</v>
      </c>
      <c r="L12" s="35">
        <f t="shared" si="0"/>
        <v>3339</v>
      </c>
      <c r="M12" s="9"/>
    </row>
    <row r="13" spans="1:13" s="26" customFormat="1" ht="107.25" customHeight="1">
      <c r="A13" s="97">
        <v>7</v>
      </c>
      <c r="B13" s="148">
        <v>11605001001</v>
      </c>
      <c r="C13" s="148"/>
      <c r="D13" s="140" t="s">
        <v>100</v>
      </c>
      <c r="E13" s="140"/>
      <c r="F13" s="140" t="s">
        <v>101</v>
      </c>
      <c r="G13" s="140"/>
      <c r="H13" s="29" t="s">
        <v>74</v>
      </c>
      <c r="I13" s="141">
        <v>36.56</v>
      </c>
      <c r="J13" s="141"/>
      <c r="K13" s="28">
        <v>15.6</v>
      </c>
      <c r="L13" s="35">
        <f t="shared" si="0"/>
        <v>570.33600000000001</v>
      </c>
      <c r="M13" s="9"/>
    </row>
    <row r="14" spans="1:13" s="26" customFormat="1" ht="105.75" customHeight="1">
      <c r="A14" s="97">
        <v>8</v>
      </c>
      <c r="B14" s="148" t="s">
        <v>102</v>
      </c>
      <c r="C14" s="148"/>
      <c r="D14" s="140" t="s">
        <v>103</v>
      </c>
      <c r="E14" s="140"/>
      <c r="F14" s="140" t="s">
        <v>104</v>
      </c>
      <c r="G14" s="140"/>
      <c r="H14" s="29" t="s">
        <v>74</v>
      </c>
      <c r="I14" s="141">
        <v>136.76</v>
      </c>
      <c r="J14" s="141"/>
      <c r="K14" s="28">
        <v>15.6</v>
      </c>
      <c r="L14" s="35">
        <f t="shared" si="0"/>
        <v>2133.4559999999997</v>
      </c>
      <c r="M14" s="9"/>
    </row>
    <row r="15" spans="1:13" s="26" customFormat="1" ht="117.75" customHeight="1">
      <c r="A15" s="97">
        <v>9</v>
      </c>
      <c r="B15" s="148" t="s">
        <v>94</v>
      </c>
      <c r="C15" s="148"/>
      <c r="D15" s="140" t="s">
        <v>95</v>
      </c>
      <c r="E15" s="140"/>
      <c r="F15" s="140" t="s">
        <v>96</v>
      </c>
      <c r="G15" s="140"/>
      <c r="H15" s="57" t="s">
        <v>74</v>
      </c>
      <c r="I15" s="141">
        <v>36.56</v>
      </c>
      <c r="J15" s="141"/>
      <c r="K15" s="56">
        <v>30.93</v>
      </c>
      <c r="L15" s="35">
        <f t="shared" si="0"/>
        <v>1130.8008</v>
      </c>
      <c r="M15" s="9"/>
    </row>
    <row r="16" spans="1:13" s="26" customFormat="1" ht="138.75" customHeight="1">
      <c r="A16" s="97">
        <v>10</v>
      </c>
      <c r="B16" s="148" t="s">
        <v>105</v>
      </c>
      <c r="C16" s="148"/>
      <c r="D16" s="140" t="s">
        <v>106</v>
      </c>
      <c r="E16" s="140"/>
      <c r="F16" s="140" t="s">
        <v>167</v>
      </c>
      <c r="G16" s="140"/>
      <c r="H16" s="73" t="s">
        <v>107</v>
      </c>
      <c r="I16" s="141">
        <v>0.57999999999999996</v>
      </c>
      <c r="J16" s="141"/>
      <c r="K16" s="72">
        <v>785</v>
      </c>
      <c r="L16" s="35">
        <f t="shared" ref="L16" si="2">K16*I16</f>
        <v>455.29999999999995</v>
      </c>
      <c r="M16" s="9"/>
    </row>
    <row r="17" spans="1:13" s="26" customFormat="1" ht="138.75" customHeight="1">
      <c r="A17" s="97">
        <v>11</v>
      </c>
      <c r="B17" s="148">
        <v>10401003001</v>
      </c>
      <c r="C17" s="148"/>
      <c r="D17" s="140" t="s">
        <v>183</v>
      </c>
      <c r="E17" s="140"/>
      <c r="F17" s="140" t="s">
        <v>184</v>
      </c>
      <c r="G17" s="140"/>
      <c r="H17" s="73" t="s">
        <v>161</v>
      </c>
      <c r="I17" s="141">
        <v>3.5</v>
      </c>
      <c r="J17" s="141"/>
      <c r="K17" s="61">
        <v>125.8</v>
      </c>
      <c r="L17" s="35">
        <f t="shared" si="0"/>
        <v>440.3</v>
      </c>
      <c r="M17" s="9"/>
    </row>
    <row r="18" spans="1:13" s="26" customFormat="1" ht="95.25" customHeight="1">
      <c r="A18" s="97">
        <v>12</v>
      </c>
      <c r="B18" s="148">
        <v>10401003003</v>
      </c>
      <c r="C18" s="148"/>
      <c r="D18" s="140" t="s">
        <v>169</v>
      </c>
      <c r="E18" s="140"/>
      <c r="F18" s="140" t="s">
        <v>170</v>
      </c>
      <c r="G18" s="140"/>
      <c r="H18" s="62" t="s">
        <v>168</v>
      </c>
      <c r="I18" s="141">
        <v>136.76</v>
      </c>
      <c r="J18" s="141"/>
      <c r="K18" s="61">
        <v>35.5</v>
      </c>
      <c r="L18" s="35">
        <f t="shared" si="0"/>
        <v>4854.9799999999996</v>
      </c>
      <c r="M18" s="9"/>
    </row>
    <row r="19" spans="1:13" s="26" customFormat="1" ht="94.5" customHeight="1">
      <c r="A19" s="97">
        <v>13</v>
      </c>
      <c r="B19" s="148" t="s">
        <v>97</v>
      </c>
      <c r="C19" s="148"/>
      <c r="D19" s="140" t="s">
        <v>165</v>
      </c>
      <c r="E19" s="140"/>
      <c r="F19" s="140" t="s">
        <v>96</v>
      </c>
      <c r="G19" s="140"/>
      <c r="H19" s="59" t="s">
        <v>74</v>
      </c>
      <c r="I19" s="141">
        <v>54.36</v>
      </c>
      <c r="J19" s="141"/>
      <c r="K19" s="58">
        <v>35.159999999999997</v>
      </c>
      <c r="L19" s="35">
        <f t="shared" si="0"/>
        <v>1911.2975999999999</v>
      </c>
      <c r="M19" s="9"/>
    </row>
    <row r="20" spans="1:13" s="26" customFormat="1" ht="102.75" customHeight="1">
      <c r="A20" s="97">
        <v>14</v>
      </c>
      <c r="B20" s="148" t="s">
        <v>102</v>
      </c>
      <c r="C20" s="148"/>
      <c r="D20" s="140" t="s">
        <v>157</v>
      </c>
      <c r="E20" s="140"/>
      <c r="F20" s="140" t="s">
        <v>233</v>
      </c>
      <c r="G20" s="140"/>
      <c r="H20" s="32" t="s">
        <v>74</v>
      </c>
      <c r="I20" s="141">
        <v>36.56</v>
      </c>
      <c r="J20" s="141"/>
      <c r="K20" s="31">
        <v>35.5</v>
      </c>
      <c r="L20" s="35">
        <f t="shared" ref="L20:L22" si="3">K20*I20</f>
        <v>1297.8800000000001</v>
      </c>
      <c r="M20" s="9"/>
    </row>
    <row r="21" spans="1:13" s="26" customFormat="1" ht="111" customHeight="1">
      <c r="A21" s="100">
        <v>15</v>
      </c>
      <c r="B21" s="149">
        <v>11605002001</v>
      </c>
      <c r="C21" s="150"/>
      <c r="D21" s="151" t="s">
        <v>155</v>
      </c>
      <c r="E21" s="152"/>
      <c r="F21" s="151" t="s">
        <v>156</v>
      </c>
      <c r="G21" s="152"/>
      <c r="H21" s="102" t="s">
        <v>74</v>
      </c>
      <c r="I21" s="153">
        <v>36.56</v>
      </c>
      <c r="J21" s="154"/>
      <c r="K21" s="101">
        <v>9.1999999999999993</v>
      </c>
      <c r="L21" s="35">
        <f t="shared" si="3"/>
        <v>336.35199999999998</v>
      </c>
      <c r="M21" s="9"/>
    </row>
    <row r="22" spans="1:13" s="26" customFormat="1" ht="67.5" customHeight="1">
      <c r="A22" s="100">
        <v>16</v>
      </c>
      <c r="B22" s="149">
        <v>11605002005</v>
      </c>
      <c r="C22" s="150"/>
      <c r="D22" s="151" t="s">
        <v>236</v>
      </c>
      <c r="E22" s="152"/>
      <c r="F22" s="140" t="s">
        <v>238</v>
      </c>
      <c r="G22" s="140"/>
      <c r="H22" s="102" t="s">
        <v>237</v>
      </c>
      <c r="I22" s="153">
        <v>1</v>
      </c>
      <c r="J22" s="154"/>
      <c r="K22" s="101">
        <v>856</v>
      </c>
      <c r="L22" s="35">
        <f t="shared" si="3"/>
        <v>856</v>
      </c>
      <c r="M22" s="9"/>
    </row>
    <row r="23" spans="1:13" s="26" customFormat="1" ht="67.5" customHeight="1">
      <c r="A23" s="97">
        <v>17</v>
      </c>
      <c r="B23" s="149">
        <v>11605002006</v>
      </c>
      <c r="C23" s="150"/>
      <c r="D23" s="151" t="s">
        <v>232</v>
      </c>
      <c r="E23" s="152"/>
      <c r="F23" s="140" t="s">
        <v>234</v>
      </c>
      <c r="G23" s="140"/>
      <c r="H23" s="102" t="s">
        <v>235</v>
      </c>
      <c r="I23" s="153">
        <v>7.2</v>
      </c>
      <c r="J23" s="154"/>
      <c r="K23" s="61">
        <v>350</v>
      </c>
      <c r="L23" s="35">
        <f t="shared" ref="L23" si="4">K23*I23</f>
        <v>2520</v>
      </c>
      <c r="M23" s="9"/>
    </row>
    <row r="24" spans="1:13" ht="18" customHeight="1" thickBot="1">
      <c r="A24" s="143" t="s">
        <v>81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54">
        <f>SUM(L7:L23)</f>
        <v>21353.470399999995</v>
      </c>
      <c r="M24" s="10"/>
    </row>
    <row r="25" spans="1:13" s="33" customFormat="1" ht="14.25" customHeight="1">
      <c r="A25" s="161" t="s">
        <v>158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3"/>
    </row>
    <row r="26" spans="1:13" ht="152.25" customHeight="1">
      <c r="A26" s="37">
        <v>1</v>
      </c>
      <c r="B26" s="148" t="s">
        <v>78</v>
      </c>
      <c r="C26" s="148"/>
      <c r="D26" s="140" t="s">
        <v>79</v>
      </c>
      <c r="E26" s="140"/>
      <c r="F26" s="140" t="s">
        <v>80</v>
      </c>
      <c r="G26" s="140"/>
      <c r="H26" s="39" t="s">
        <v>74</v>
      </c>
      <c r="I26" s="141">
        <v>10.56</v>
      </c>
      <c r="J26" s="141"/>
      <c r="K26" s="38">
        <v>110.7</v>
      </c>
      <c r="L26" s="35">
        <f t="shared" ref="L26:L35" si="5">K26*I26</f>
        <v>1168.9920000000002</v>
      </c>
      <c r="M26" s="9" t="s">
        <v>240</v>
      </c>
    </row>
    <row r="27" spans="1:13" s="36" customFormat="1" ht="152.25" customHeight="1">
      <c r="A27" s="71">
        <v>2</v>
      </c>
      <c r="B27" s="148">
        <v>11302001002</v>
      </c>
      <c r="C27" s="148"/>
      <c r="D27" s="140" t="s">
        <v>159</v>
      </c>
      <c r="E27" s="140"/>
      <c r="F27" s="140" t="s">
        <v>160</v>
      </c>
      <c r="G27" s="140"/>
      <c r="H27" s="39" t="s">
        <v>161</v>
      </c>
      <c r="I27" s="141">
        <v>5.04</v>
      </c>
      <c r="J27" s="141"/>
      <c r="K27" s="38">
        <v>55.6</v>
      </c>
      <c r="L27" s="35">
        <f t="shared" si="5"/>
        <v>280.22399999999999</v>
      </c>
      <c r="M27" s="9" t="s">
        <v>240</v>
      </c>
    </row>
    <row r="28" spans="1:13" s="40" customFormat="1" ht="97.5" customHeight="1">
      <c r="A28" s="71">
        <v>3</v>
      </c>
      <c r="B28" s="148" t="s">
        <v>72</v>
      </c>
      <c r="C28" s="148"/>
      <c r="D28" s="140" t="s">
        <v>176</v>
      </c>
      <c r="E28" s="140"/>
      <c r="F28" s="140" t="s">
        <v>73</v>
      </c>
      <c r="G28" s="140"/>
      <c r="H28" s="44" t="s">
        <v>74</v>
      </c>
      <c r="I28" s="141">
        <v>10.56</v>
      </c>
      <c r="J28" s="141"/>
      <c r="K28" s="43">
        <v>14.24</v>
      </c>
      <c r="L28" s="35">
        <f t="shared" si="5"/>
        <v>150.37440000000001</v>
      </c>
      <c r="M28" s="9"/>
    </row>
    <row r="29" spans="1:13" ht="108.75" customHeight="1">
      <c r="A29" s="71">
        <v>4</v>
      </c>
      <c r="B29" s="148" t="s">
        <v>75</v>
      </c>
      <c r="C29" s="148"/>
      <c r="D29" s="140" t="s">
        <v>76</v>
      </c>
      <c r="E29" s="140"/>
      <c r="F29" s="140" t="s">
        <v>77</v>
      </c>
      <c r="G29" s="140"/>
      <c r="H29" s="42" t="s">
        <v>74</v>
      </c>
      <c r="I29" s="141">
        <v>10.56</v>
      </c>
      <c r="J29" s="141"/>
      <c r="K29" s="41">
        <v>27.51</v>
      </c>
      <c r="L29" s="35">
        <f t="shared" si="5"/>
        <v>290.50560000000002</v>
      </c>
      <c r="M29" s="9" t="s">
        <v>241</v>
      </c>
    </row>
    <row r="30" spans="1:13" ht="150" customHeight="1">
      <c r="A30" s="71">
        <v>5</v>
      </c>
      <c r="B30" s="148" t="s">
        <v>82</v>
      </c>
      <c r="C30" s="148"/>
      <c r="D30" s="140" t="s">
        <v>83</v>
      </c>
      <c r="E30" s="140"/>
      <c r="F30" s="140" t="s">
        <v>162</v>
      </c>
      <c r="G30" s="140"/>
      <c r="H30" s="46" t="s">
        <v>74</v>
      </c>
      <c r="I30" s="141">
        <v>10.56</v>
      </c>
      <c r="J30" s="141"/>
      <c r="K30" s="45">
        <v>185</v>
      </c>
      <c r="L30" s="35">
        <f t="shared" si="5"/>
        <v>1953.6000000000001</v>
      </c>
      <c r="M30" s="9" t="s">
        <v>242</v>
      </c>
    </row>
    <row r="31" spans="1:13" s="60" customFormat="1" ht="94.5" customHeight="1">
      <c r="A31" s="71">
        <v>6</v>
      </c>
      <c r="B31" s="148" t="s">
        <v>108</v>
      </c>
      <c r="C31" s="148"/>
      <c r="D31" s="140" t="s">
        <v>109</v>
      </c>
      <c r="E31" s="140"/>
      <c r="F31" s="140" t="s">
        <v>110</v>
      </c>
      <c r="G31" s="140"/>
      <c r="H31" s="66" t="s">
        <v>74</v>
      </c>
      <c r="I31" s="141">
        <v>1.8</v>
      </c>
      <c r="J31" s="141"/>
      <c r="K31" s="65">
        <v>393.43</v>
      </c>
      <c r="L31" s="35">
        <f t="shared" si="5"/>
        <v>708.17399999999998</v>
      </c>
      <c r="M31" s="9"/>
    </row>
    <row r="32" spans="1:13" ht="148.5" customHeight="1">
      <c r="A32" s="71">
        <v>7</v>
      </c>
      <c r="B32" s="148" t="s">
        <v>92</v>
      </c>
      <c r="C32" s="148"/>
      <c r="D32" s="140" t="s">
        <v>93</v>
      </c>
      <c r="E32" s="140"/>
      <c r="F32" s="140" t="s">
        <v>163</v>
      </c>
      <c r="G32" s="140"/>
      <c r="H32" s="48" t="s">
        <v>74</v>
      </c>
      <c r="I32" s="141">
        <v>29.8</v>
      </c>
      <c r="J32" s="141"/>
      <c r="K32" s="47">
        <v>156</v>
      </c>
      <c r="L32" s="35">
        <f t="shared" si="5"/>
        <v>4648.8</v>
      </c>
      <c r="M32" s="9" t="s">
        <v>242</v>
      </c>
    </row>
    <row r="33" spans="1:13" ht="123.75" customHeight="1">
      <c r="A33" s="49">
        <v>8</v>
      </c>
      <c r="B33" s="148" t="s">
        <v>84</v>
      </c>
      <c r="C33" s="148"/>
      <c r="D33" s="140" t="s">
        <v>164</v>
      </c>
      <c r="E33" s="140"/>
      <c r="F33" s="140" t="s">
        <v>85</v>
      </c>
      <c r="G33" s="140"/>
      <c r="H33" s="51" t="s">
        <v>86</v>
      </c>
      <c r="I33" s="141">
        <v>5.7</v>
      </c>
      <c r="J33" s="141"/>
      <c r="K33" s="50">
        <v>156.5</v>
      </c>
      <c r="L33" s="35">
        <f t="shared" si="5"/>
        <v>892.05000000000007</v>
      </c>
      <c r="M33" s="9"/>
    </row>
    <row r="34" spans="1:13" s="63" customFormat="1" ht="123.75" customHeight="1">
      <c r="A34" s="71">
        <v>9</v>
      </c>
      <c r="B34" s="148">
        <v>11102001006</v>
      </c>
      <c r="C34" s="148"/>
      <c r="D34" s="140" t="s">
        <v>171</v>
      </c>
      <c r="E34" s="140"/>
      <c r="F34" s="140" t="s">
        <v>172</v>
      </c>
      <c r="G34" s="140"/>
      <c r="H34" s="66" t="s">
        <v>74</v>
      </c>
      <c r="I34" s="141">
        <v>1.76</v>
      </c>
      <c r="J34" s="141"/>
      <c r="K34" s="65">
        <v>528.5</v>
      </c>
      <c r="L34" s="35">
        <f t="shared" si="5"/>
        <v>930.16</v>
      </c>
      <c r="M34" s="9"/>
    </row>
    <row r="35" spans="1:13" ht="123.75" customHeight="1">
      <c r="A35" s="71">
        <v>10</v>
      </c>
      <c r="B35" s="148" t="s">
        <v>89</v>
      </c>
      <c r="C35" s="148"/>
      <c r="D35" s="140" t="s">
        <v>90</v>
      </c>
      <c r="E35" s="140"/>
      <c r="F35" s="140" t="s">
        <v>91</v>
      </c>
      <c r="G35" s="140"/>
      <c r="H35" s="53" t="s">
        <v>74</v>
      </c>
      <c r="I35" s="141">
        <v>1.8</v>
      </c>
      <c r="J35" s="141"/>
      <c r="K35" s="52">
        <v>429.42</v>
      </c>
      <c r="L35" s="35">
        <f t="shared" si="5"/>
        <v>772.95600000000002</v>
      </c>
      <c r="M35" s="9"/>
    </row>
    <row r="36" spans="1:13" s="60" customFormat="1" ht="18" customHeight="1" thickBot="1">
      <c r="A36" s="143" t="s">
        <v>81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54">
        <f>SUM(L26:L35)</f>
        <v>11795.835999999999</v>
      </c>
      <c r="M36" s="10"/>
    </row>
    <row r="37" spans="1:13" s="63" customFormat="1" ht="14.25" customHeight="1">
      <c r="A37" s="161" t="s">
        <v>173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3"/>
    </row>
    <row r="38" spans="1:13" s="63" customFormat="1" ht="148.5" customHeight="1">
      <c r="A38" s="64">
        <v>1</v>
      </c>
      <c r="B38" s="148">
        <v>11302001003</v>
      </c>
      <c r="C38" s="148"/>
      <c r="D38" s="140" t="s">
        <v>174</v>
      </c>
      <c r="E38" s="140"/>
      <c r="F38" s="140" t="s">
        <v>175</v>
      </c>
      <c r="G38" s="140"/>
      <c r="H38" s="66" t="s">
        <v>74</v>
      </c>
      <c r="I38" s="141">
        <v>13</v>
      </c>
      <c r="J38" s="141"/>
      <c r="K38" s="65">
        <v>185.5</v>
      </c>
      <c r="L38" s="35">
        <f t="shared" ref="L38:L43" si="6">K38*I38</f>
        <v>2411.5</v>
      </c>
      <c r="M38" s="9"/>
    </row>
    <row r="39" spans="1:13" s="63" customFormat="1" ht="150" customHeight="1">
      <c r="A39" s="71">
        <v>2</v>
      </c>
      <c r="B39" s="148" t="s">
        <v>82</v>
      </c>
      <c r="C39" s="148"/>
      <c r="D39" s="140" t="s">
        <v>83</v>
      </c>
      <c r="E39" s="140"/>
      <c r="F39" s="140" t="s">
        <v>181</v>
      </c>
      <c r="G39" s="140"/>
      <c r="H39" s="66" t="s">
        <v>74</v>
      </c>
      <c r="I39" s="141">
        <v>13</v>
      </c>
      <c r="J39" s="141"/>
      <c r="K39" s="65">
        <v>156.5</v>
      </c>
      <c r="L39" s="35">
        <f t="shared" si="6"/>
        <v>2034.5</v>
      </c>
      <c r="M39" s="9" t="s">
        <v>242</v>
      </c>
    </row>
    <row r="40" spans="1:13" s="63" customFormat="1" ht="92.25" customHeight="1">
      <c r="A40" s="71">
        <v>3</v>
      </c>
      <c r="B40" s="148" t="s">
        <v>108</v>
      </c>
      <c r="C40" s="148"/>
      <c r="D40" s="140" t="s">
        <v>109</v>
      </c>
      <c r="E40" s="140"/>
      <c r="F40" s="140" t="s">
        <v>110</v>
      </c>
      <c r="G40" s="140"/>
      <c r="H40" s="66" t="s">
        <v>74</v>
      </c>
      <c r="I40" s="141">
        <v>1.8</v>
      </c>
      <c r="J40" s="141"/>
      <c r="K40" s="65">
        <v>393.43</v>
      </c>
      <c r="L40" s="35">
        <f t="shared" si="6"/>
        <v>708.17399999999998</v>
      </c>
      <c r="M40" s="9"/>
    </row>
    <row r="41" spans="1:13" s="63" customFormat="1" ht="153" customHeight="1">
      <c r="A41" s="71">
        <v>4</v>
      </c>
      <c r="B41" s="148" t="s">
        <v>92</v>
      </c>
      <c r="C41" s="148"/>
      <c r="D41" s="140" t="s">
        <v>93</v>
      </c>
      <c r="E41" s="140"/>
      <c r="F41" s="140" t="s">
        <v>163</v>
      </c>
      <c r="G41" s="140"/>
      <c r="H41" s="66" t="s">
        <v>74</v>
      </c>
      <c r="I41" s="141">
        <v>53.48</v>
      </c>
      <c r="J41" s="141"/>
      <c r="K41" s="65">
        <v>185.6</v>
      </c>
      <c r="L41" s="35">
        <f t="shared" si="6"/>
        <v>9925.887999999999</v>
      </c>
      <c r="M41" s="9" t="s">
        <v>242</v>
      </c>
    </row>
    <row r="42" spans="1:13" s="63" customFormat="1" ht="123.75" customHeight="1">
      <c r="A42" s="71">
        <v>5</v>
      </c>
      <c r="B42" s="148">
        <v>10808004005</v>
      </c>
      <c r="C42" s="148"/>
      <c r="D42" s="140" t="s">
        <v>177</v>
      </c>
      <c r="E42" s="140"/>
      <c r="F42" s="140" t="s">
        <v>85</v>
      </c>
      <c r="G42" s="140"/>
      <c r="H42" s="66" t="s">
        <v>74</v>
      </c>
      <c r="I42" s="141">
        <v>1.6</v>
      </c>
      <c r="J42" s="141"/>
      <c r="K42" s="65">
        <v>452.5</v>
      </c>
      <c r="L42" s="35">
        <f t="shared" si="6"/>
        <v>724</v>
      </c>
      <c r="M42" s="9"/>
    </row>
    <row r="43" spans="1:13" s="63" customFormat="1" ht="80.25" customHeight="1">
      <c r="A43" s="71">
        <v>6</v>
      </c>
      <c r="B43" s="148" t="s">
        <v>98</v>
      </c>
      <c r="C43" s="148"/>
      <c r="D43" s="140" t="s">
        <v>178</v>
      </c>
      <c r="E43" s="140"/>
      <c r="F43" s="140" t="s">
        <v>99</v>
      </c>
      <c r="G43" s="140"/>
      <c r="H43" s="69" t="s">
        <v>74</v>
      </c>
      <c r="I43" s="141">
        <v>19.2</v>
      </c>
      <c r="J43" s="141"/>
      <c r="K43" s="68">
        <v>325.60000000000002</v>
      </c>
      <c r="L43" s="35">
        <f t="shared" si="6"/>
        <v>6251.52</v>
      </c>
      <c r="M43" s="9"/>
    </row>
    <row r="44" spans="1:13" s="67" customFormat="1" ht="81.75" customHeight="1">
      <c r="A44" s="71">
        <v>7</v>
      </c>
      <c r="B44" s="148">
        <v>11210005006</v>
      </c>
      <c r="C44" s="148"/>
      <c r="D44" s="140" t="s">
        <v>179</v>
      </c>
      <c r="E44" s="140"/>
      <c r="F44" s="140" t="s">
        <v>99</v>
      </c>
      <c r="G44" s="140"/>
      <c r="H44" s="69" t="s">
        <v>180</v>
      </c>
      <c r="I44" s="141">
        <v>4</v>
      </c>
      <c r="J44" s="141"/>
      <c r="K44" s="68">
        <v>235.5</v>
      </c>
      <c r="L44" s="35">
        <f t="shared" ref="L44:L46" si="7">K44*I44</f>
        <v>942</v>
      </c>
      <c r="M44" s="9" t="s">
        <v>245</v>
      </c>
    </row>
    <row r="45" spans="1:13" s="67" customFormat="1" ht="78" customHeight="1">
      <c r="A45" s="71">
        <v>8</v>
      </c>
      <c r="B45" s="148" t="s">
        <v>122</v>
      </c>
      <c r="C45" s="148"/>
      <c r="D45" s="140" t="s">
        <v>239</v>
      </c>
      <c r="E45" s="140"/>
      <c r="F45" s="140" t="s">
        <v>182</v>
      </c>
      <c r="G45" s="140"/>
      <c r="H45" s="69" t="s">
        <v>180</v>
      </c>
      <c r="I45" s="141">
        <v>1</v>
      </c>
      <c r="J45" s="141"/>
      <c r="K45" s="72">
        <v>323</v>
      </c>
      <c r="L45" s="35">
        <f t="shared" si="7"/>
        <v>323</v>
      </c>
      <c r="M45" s="9"/>
    </row>
    <row r="46" spans="1:13" s="63" customFormat="1" ht="123.75" customHeight="1">
      <c r="A46" s="71">
        <v>9</v>
      </c>
      <c r="B46" s="148" t="s">
        <v>89</v>
      </c>
      <c r="C46" s="148"/>
      <c r="D46" s="140" t="s">
        <v>90</v>
      </c>
      <c r="E46" s="140"/>
      <c r="F46" s="140" t="s">
        <v>91</v>
      </c>
      <c r="G46" s="140"/>
      <c r="H46" s="66" t="s">
        <v>74</v>
      </c>
      <c r="I46" s="141">
        <v>0.2</v>
      </c>
      <c r="J46" s="141"/>
      <c r="K46" s="65">
        <v>429.42</v>
      </c>
      <c r="L46" s="35">
        <f t="shared" si="7"/>
        <v>85.884000000000015</v>
      </c>
      <c r="M46" s="9"/>
    </row>
    <row r="47" spans="1:13" s="63" customFormat="1" ht="18" customHeight="1" thickBot="1">
      <c r="A47" s="143" t="s">
        <v>81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54">
        <f>SUM(L38:L46)</f>
        <v>23406.466</v>
      </c>
      <c r="M47" s="10"/>
    </row>
    <row r="48" spans="1:13" s="70" customFormat="1" ht="14.25" customHeight="1">
      <c r="A48" s="161" t="s">
        <v>185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</row>
    <row r="49" spans="1:13" s="70" customFormat="1" ht="152.25" customHeight="1">
      <c r="A49" s="71">
        <v>1</v>
      </c>
      <c r="B49" s="148">
        <v>11302001003</v>
      </c>
      <c r="C49" s="148"/>
      <c r="D49" s="140" t="s">
        <v>174</v>
      </c>
      <c r="E49" s="140"/>
      <c r="F49" s="140" t="s">
        <v>175</v>
      </c>
      <c r="G49" s="140"/>
      <c r="H49" s="73" t="s">
        <v>74</v>
      </c>
      <c r="I49" s="141">
        <v>13</v>
      </c>
      <c r="J49" s="141"/>
      <c r="K49" s="72">
        <v>185.5</v>
      </c>
      <c r="L49" s="35">
        <f t="shared" ref="L49:L54" si="8">K49*I49</f>
        <v>2411.5</v>
      </c>
      <c r="M49" s="9"/>
    </row>
    <row r="50" spans="1:13" s="70" customFormat="1" ht="150" customHeight="1">
      <c r="A50" s="71">
        <v>2</v>
      </c>
      <c r="B50" s="148" t="s">
        <v>82</v>
      </c>
      <c r="C50" s="148"/>
      <c r="D50" s="140" t="s">
        <v>83</v>
      </c>
      <c r="E50" s="140"/>
      <c r="F50" s="140" t="s">
        <v>181</v>
      </c>
      <c r="G50" s="140"/>
      <c r="H50" s="73" t="s">
        <v>74</v>
      </c>
      <c r="I50" s="141">
        <v>13</v>
      </c>
      <c r="J50" s="141"/>
      <c r="K50" s="72">
        <v>156.5</v>
      </c>
      <c r="L50" s="35">
        <f t="shared" si="8"/>
        <v>2034.5</v>
      </c>
      <c r="M50" s="9" t="s">
        <v>242</v>
      </c>
    </row>
    <row r="51" spans="1:13" s="70" customFormat="1" ht="93" customHeight="1">
      <c r="A51" s="71">
        <v>3</v>
      </c>
      <c r="B51" s="148" t="s">
        <v>108</v>
      </c>
      <c r="C51" s="148"/>
      <c r="D51" s="140" t="s">
        <v>109</v>
      </c>
      <c r="E51" s="140"/>
      <c r="F51" s="140" t="s">
        <v>110</v>
      </c>
      <c r="G51" s="140"/>
      <c r="H51" s="73" t="s">
        <v>74</v>
      </c>
      <c r="I51" s="141">
        <v>1.8</v>
      </c>
      <c r="J51" s="141"/>
      <c r="K51" s="72">
        <v>393.43</v>
      </c>
      <c r="L51" s="35">
        <f t="shared" si="8"/>
        <v>708.17399999999998</v>
      </c>
      <c r="M51" s="9"/>
    </row>
    <row r="52" spans="1:13" s="70" customFormat="1" ht="151.5" customHeight="1">
      <c r="A52" s="71">
        <v>4</v>
      </c>
      <c r="B52" s="148" t="s">
        <v>92</v>
      </c>
      <c r="C52" s="148"/>
      <c r="D52" s="140" t="s">
        <v>93</v>
      </c>
      <c r="E52" s="140"/>
      <c r="F52" s="140" t="s">
        <v>163</v>
      </c>
      <c r="G52" s="140"/>
      <c r="H52" s="73" t="s">
        <v>74</v>
      </c>
      <c r="I52" s="141">
        <v>53.48</v>
      </c>
      <c r="J52" s="141"/>
      <c r="K52" s="72">
        <v>185.6</v>
      </c>
      <c r="L52" s="35">
        <f t="shared" si="8"/>
        <v>9925.887999999999</v>
      </c>
      <c r="M52" s="9" t="s">
        <v>242</v>
      </c>
    </row>
    <row r="53" spans="1:13" s="70" customFormat="1" ht="123.75" customHeight="1">
      <c r="A53" s="71">
        <v>5</v>
      </c>
      <c r="B53" s="148">
        <v>10808004005</v>
      </c>
      <c r="C53" s="148"/>
      <c r="D53" s="140" t="s">
        <v>177</v>
      </c>
      <c r="E53" s="140"/>
      <c r="F53" s="140" t="s">
        <v>85</v>
      </c>
      <c r="G53" s="140"/>
      <c r="H53" s="73" t="s">
        <v>74</v>
      </c>
      <c r="I53" s="141">
        <v>1.6</v>
      </c>
      <c r="J53" s="141"/>
      <c r="K53" s="72">
        <v>452.5</v>
      </c>
      <c r="L53" s="35">
        <f t="shared" si="8"/>
        <v>724</v>
      </c>
      <c r="M53" s="9"/>
    </row>
    <row r="54" spans="1:13" s="70" customFormat="1" ht="78.75" customHeight="1">
      <c r="A54" s="71">
        <v>6</v>
      </c>
      <c r="B54" s="148" t="s">
        <v>98</v>
      </c>
      <c r="C54" s="148"/>
      <c r="D54" s="140" t="s">
        <v>178</v>
      </c>
      <c r="E54" s="140"/>
      <c r="F54" s="140" t="s">
        <v>99</v>
      </c>
      <c r="G54" s="140"/>
      <c r="H54" s="73" t="s">
        <v>74</v>
      </c>
      <c r="I54" s="141">
        <v>19.2</v>
      </c>
      <c r="J54" s="141"/>
      <c r="K54" s="72">
        <v>325.60000000000002</v>
      </c>
      <c r="L54" s="35">
        <f t="shared" si="8"/>
        <v>6251.52</v>
      </c>
      <c r="M54" s="9"/>
    </row>
    <row r="55" spans="1:13" s="70" customFormat="1" ht="71.25" customHeight="1">
      <c r="A55" s="71">
        <v>7</v>
      </c>
      <c r="B55" s="148" t="s">
        <v>122</v>
      </c>
      <c r="C55" s="148"/>
      <c r="D55" s="140" t="s">
        <v>239</v>
      </c>
      <c r="E55" s="140"/>
      <c r="F55" s="140" t="s">
        <v>182</v>
      </c>
      <c r="G55" s="140"/>
      <c r="H55" s="73" t="s">
        <v>180</v>
      </c>
      <c r="I55" s="141">
        <v>1</v>
      </c>
      <c r="J55" s="141"/>
      <c r="K55" s="72">
        <v>323</v>
      </c>
      <c r="L55" s="35">
        <f t="shared" ref="L55:L56" si="9">K55*I55</f>
        <v>323</v>
      </c>
      <c r="M55" s="9"/>
    </row>
    <row r="56" spans="1:13" s="70" customFormat="1" ht="123.75" customHeight="1">
      <c r="A56" s="71">
        <v>8</v>
      </c>
      <c r="B56" s="148" t="s">
        <v>89</v>
      </c>
      <c r="C56" s="148"/>
      <c r="D56" s="140" t="s">
        <v>90</v>
      </c>
      <c r="E56" s="140"/>
      <c r="F56" s="140" t="s">
        <v>91</v>
      </c>
      <c r="G56" s="140"/>
      <c r="H56" s="73" t="s">
        <v>74</v>
      </c>
      <c r="I56" s="141">
        <v>0.2</v>
      </c>
      <c r="J56" s="141"/>
      <c r="K56" s="72">
        <v>429.42</v>
      </c>
      <c r="L56" s="35">
        <f t="shared" si="9"/>
        <v>85.884000000000015</v>
      </c>
      <c r="M56" s="9"/>
    </row>
    <row r="57" spans="1:13" s="70" customFormat="1" ht="18" customHeight="1" thickBot="1">
      <c r="A57" s="143" t="s">
        <v>81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54">
        <f>SUM(L49:L56)</f>
        <v>22464.466</v>
      </c>
      <c r="M57" s="10"/>
    </row>
    <row r="58" spans="1:13" s="70" customFormat="1" ht="14.25" customHeight="1">
      <c r="A58" s="161" t="s">
        <v>186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3"/>
    </row>
    <row r="59" spans="1:13" ht="116.25" customHeight="1">
      <c r="A59" s="74">
        <v>1</v>
      </c>
      <c r="B59" s="148" t="s">
        <v>117</v>
      </c>
      <c r="C59" s="148"/>
      <c r="D59" s="140" t="s">
        <v>118</v>
      </c>
      <c r="E59" s="140"/>
      <c r="F59" s="140" t="s">
        <v>119</v>
      </c>
      <c r="G59" s="140"/>
      <c r="H59" s="76" t="s">
        <v>111</v>
      </c>
      <c r="I59" s="141">
        <v>1</v>
      </c>
      <c r="J59" s="141"/>
      <c r="K59" s="75">
        <v>377.12</v>
      </c>
      <c r="L59" s="75">
        <f>K59*I59</f>
        <v>377.12</v>
      </c>
      <c r="M59" s="9"/>
    </row>
    <row r="60" spans="1:13" ht="87.75" customHeight="1">
      <c r="A60" s="94">
        <v>2</v>
      </c>
      <c r="B60" s="148" t="s">
        <v>112</v>
      </c>
      <c r="C60" s="148"/>
      <c r="D60" s="140" t="s">
        <v>113</v>
      </c>
      <c r="E60" s="140"/>
      <c r="F60" s="140" t="s">
        <v>114</v>
      </c>
      <c r="G60" s="140"/>
      <c r="H60" s="78" t="s">
        <v>86</v>
      </c>
      <c r="I60" s="141">
        <v>18.600000000000001</v>
      </c>
      <c r="J60" s="141"/>
      <c r="K60" s="77">
        <v>8.6</v>
      </c>
      <c r="L60" s="77">
        <f>K60*I60</f>
        <v>159.96</v>
      </c>
      <c r="M60" s="9" t="s">
        <v>243</v>
      </c>
    </row>
    <row r="61" spans="1:13" ht="96" customHeight="1">
      <c r="A61" s="94">
        <v>3</v>
      </c>
      <c r="B61" s="148" t="s">
        <v>135</v>
      </c>
      <c r="C61" s="148"/>
      <c r="D61" s="140" t="s">
        <v>187</v>
      </c>
      <c r="E61" s="140"/>
      <c r="F61" s="140" t="s">
        <v>188</v>
      </c>
      <c r="G61" s="140"/>
      <c r="H61" s="80" t="s">
        <v>86</v>
      </c>
      <c r="I61" s="141">
        <v>855</v>
      </c>
      <c r="J61" s="141"/>
      <c r="K61" s="79">
        <v>3.5</v>
      </c>
      <c r="L61" s="79">
        <f>K61*I61</f>
        <v>2992.5</v>
      </c>
      <c r="M61" s="9" t="s">
        <v>243</v>
      </c>
    </row>
    <row r="62" spans="1:13" ht="91.5" customHeight="1">
      <c r="A62" s="94">
        <v>4</v>
      </c>
      <c r="B62" s="148" t="s">
        <v>132</v>
      </c>
      <c r="C62" s="148"/>
      <c r="D62" s="140" t="s">
        <v>133</v>
      </c>
      <c r="E62" s="140"/>
      <c r="F62" s="140" t="s">
        <v>134</v>
      </c>
      <c r="G62" s="140"/>
      <c r="H62" s="82" t="s">
        <v>86</v>
      </c>
      <c r="I62" s="141">
        <v>122</v>
      </c>
      <c r="J62" s="141"/>
      <c r="K62" s="81">
        <v>14.89</v>
      </c>
      <c r="L62" s="84">
        <f t="shared" ref="L62:L63" si="10">K62*I62</f>
        <v>1816.5800000000002</v>
      </c>
      <c r="M62" s="9" t="s">
        <v>249</v>
      </c>
    </row>
    <row r="63" spans="1:13" ht="123.75" customHeight="1">
      <c r="A63" s="94">
        <v>5</v>
      </c>
      <c r="B63" s="148" t="s">
        <v>125</v>
      </c>
      <c r="C63" s="148"/>
      <c r="D63" s="140" t="s">
        <v>126</v>
      </c>
      <c r="E63" s="140"/>
      <c r="F63" s="140" t="s">
        <v>127</v>
      </c>
      <c r="G63" s="140"/>
      <c r="H63" s="85" t="s">
        <v>86</v>
      </c>
      <c r="I63" s="141">
        <v>40.5</v>
      </c>
      <c r="J63" s="141"/>
      <c r="K63" s="84">
        <v>28.6</v>
      </c>
      <c r="L63" s="84">
        <f t="shared" si="10"/>
        <v>1158.3</v>
      </c>
      <c r="M63" s="9" t="s">
        <v>248</v>
      </c>
    </row>
    <row r="64" spans="1:13" s="83" customFormat="1" ht="123.75" customHeight="1">
      <c r="A64" s="94">
        <v>6</v>
      </c>
      <c r="B64" s="148" t="s">
        <v>128</v>
      </c>
      <c r="C64" s="148"/>
      <c r="D64" s="140" t="s">
        <v>189</v>
      </c>
      <c r="E64" s="140"/>
      <c r="F64" s="140" t="s">
        <v>190</v>
      </c>
      <c r="G64" s="140"/>
      <c r="H64" s="85" t="s">
        <v>86</v>
      </c>
      <c r="I64" s="141">
        <v>16.5</v>
      </c>
      <c r="J64" s="141"/>
      <c r="K64" s="84">
        <v>55.3</v>
      </c>
      <c r="L64" s="84">
        <f t="shared" ref="L64:L77" si="11">K64*I64</f>
        <v>912.44999999999993</v>
      </c>
      <c r="M64" s="9" t="s">
        <v>249</v>
      </c>
    </row>
    <row r="65" spans="1:13" ht="123.75" customHeight="1">
      <c r="A65" s="94">
        <v>7</v>
      </c>
      <c r="B65" s="148" t="s">
        <v>128</v>
      </c>
      <c r="C65" s="148"/>
      <c r="D65" s="140" t="s">
        <v>129</v>
      </c>
      <c r="E65" s="140"/>
      <c r="F65" s="140" t="s">
        <v>130</v>
      </c>
      <c r="G65" s="140"/>
      <c r="H65" s="85" t="s">
        <v>86</v>
      </c>
      <c r="I65" s="141">
        <v>23.5</v>
      </c>
      <c r="J65" s="141"/>
      <c r="K65" s="84">
        <v>85.6</v>
      </c>
      <c r="L65" s="88">
        <f t="shared" si="11"/>
        <v>2011.6</v>
      </c>
      <c r="M65" s="9" t="s">
        <v>249</v>
      </c>
    </row>
    <row r="66" spans="1:13" ht="68.25" customHeight="1">
      <c r="A66" s="94">
        <v>8</v>
      </c>
      <c r="B66" s="148" t="s">
        <v>136</v>
      </c>
      <c r="C66" s="148"/>
      <c r="D66" s="140" t="s">
        <v>137</v>
      </c>
      <c r="E66" s="140"/>
      <c r="F66" s="140" t="s">
        <v>138</v>
      </c>
      <c r="G66" s="140"/>
      <c r="H66" s="87" t="s">
        <v>115</v>
      </c>
      <c r="I66" s="141">
        <v>6</v>
      </c>
      <c r="J66" s="141"/>
      <c r="K66" s="86">
        <v>46.5</v>
      </c>
      <c r="L66" s="88">
        <f t="shared" si="11"/>
        <v>279</v>
      </c>
      <c r="M66" s="9" t="s">
        <v>247</v>
      </c>
    </row>
    <row r="67" spans="1:13" ht="66" customHeight="1">
      <c r="A67" s="94">
        <v>9</v>
      </c>
      <c r="B67" s="148" t="s">
        <v>139</v>
      </c>
      <c r="C67" s="148"/>
      <c r="D67" s="140" t="s">
        <v>140</v>
      </c>
      <c r="E67" s="140"/>
      <c r="F67" s="140" t="s">
        <v>141</v>
      </c>
      <c r="G67" s="140"/>
      <c r="H67" s="87" t="s">
        <v>115</v>
      </c>
      <c r="I67" s="141">
        <v>5</v>
      </c>
      <c r="J67" s="141"/>
      <c r="K67" s="86">
        <v>43.5</v>
      </c>
      <c r="L67" s="88">
        <f t="shared" si="11"/>
        <v>217.5</v>
      </c>
      <c r="M67" s="9" t="s">
        <v>247</v>
      </c>
    </row>
    <row r="68" spans="1:13" s="91" customFormat="1" ht="66.75" customHeight="1">
      <c r="A68" s="94">
        <v>10</v>
      </c>
      <c r="B68" s="148" t="s">
        <v>131</v>
      </c>
      <c r="C68" s="148"/>
      <c r="D68" s="140" t="s">
        <v>197</v>
      </c>
      <c r="E68" s="140"/>
      <c r="F68" s="140" t="s">
        <v>198</v>
      </c>
      <c r="G68" s="140"/>
      <c r="H68" s="93" t="s">
        <v>116</v>
      </c>
      <c r="I68" s="141">
        <v>15</v>
      </c>
      <c r="J68" s="141"/>
      <c r="K68" s="92">
        <v>65.5</v>
      </c>
      <c r="L68" s="92">
        <f t="shared" ref="L68" si="12">K68*I68</f>
        <v>982.5</v>
      </c>
      <c r="M68" s="9" t="s">
        <v>246</v>
      </c>
    </row>
    <row r="69" spans="1:13" s="89" customFormat="1" ht="63" customHeight="1">
      <c r="A69" s="94">
        <v>11</v>
      </c>
      <c r="B69" s="148">
        <v>30412001005</v>
      </c>
      <c r="C69" s="148"/>
      <c r="D69" s="140" t="s">
        <v>207</v>
      </c>
      <c r="E69" s="140"/>
      <c r="F69" s="140" t="s">
        <v>205</v>
      </c>
      <c r="G69" s="140"/>
      <c r="H69" s="93" t="s">
        <v>206</v>
      </c>
      <c r="I69" s="141">
        <v>5</v>
      </c>
      <c r="J69" s="141"/>
      <c r="K69" s="90">
        <v>43.5</v>
      </c>
      <c r="L69" s="90">
        <f t="shared" si="11"/>
        <v>217.5</v>
      </c>
      <c r="M69" s="9" t="s">
        <v>246</v>
      </c>
    </row>
    <row r="70" spans="1:13" ht="68.25" customHeight="1">
      <c r="A70" s="94">
        <v>12</v>
      </c>
      <c r="B70" s="148" t="s">
        <v>142</v>
      </c>
      <c r="C70" s="148"/>
      <c r="D70" s="140" t="s">
        <v>191</v>
      </c>
      <c r="E70" s="140"/>
      <c r="F70" s="140" t="s">
        <v>143</v>
      </c>
      <c r="G70" s="140"/>
      <c r="H70" s="87" t="s">
        <v>111</v>
      </c>
      <c r="I70" s="141">
        <v>11</v>
      </c>
      <c r="J70" s="141"/>
      <c r="K70" s="86">
        <v>585</v>
      </c>
      <c r="L70" s="88">
        <f t="shared" si="11"/>
        <v>6435</v>
      </c>
      <c r="M70" s="9"/>
    </row>
    <row r="71" spans="1:13" s="91" customFormat="1" ht="90" customHeight="1">
      <c r="A71" s="103">
        <v>13</v>
      </c>
      <c r="B71" s="155" t="s">
        <v>123</v>
      </c>
      <c r="C71" s="155"/>
      <c r="D71" s="156" t="s">
        <v>223</v>
      </c>
      <c r="E71" s="156"/>
      <c r="F71" s="156" t="s">
        <v>124</v>
      </c>
      <c r="G71" s="156"/>
      <c r="H71" s="104" t="s">
        <v>121</v>
      </c>
      <c r="I71" s="157">
        <v>8</v>
      </c>
      <c r="J71" s="157"/>
      <c r="K71" s="105">
        <v>2435</v>
      </c>
      <c r="L71" s="105">
        <f t="shared" ref="L71" si="13">K71*I71</f>
        <v>19480</v>
      </c>
      <c r="M71" s="9" t="s">
        <v>245</v>
      </c>
    </row>
    <row r="72" spans="1:13" ht="84" customHeight="1">
      <c r="A72" s="103">
        <v>14</v>
      </c>
      <c r="B72" s="155">
        <v>31004006002</v>
      </c>
      <c r="C72" s="155"/>
      <c r="D72" s="156" t="s">
        <v>224</v>
      </c>
      <c r="E72" s="156"/>
      <c r="F72" s="156" t="s">
        <v>225</v>
      </c>
      <c r="G72" s="156"/>
      <c r="H72" s="104" t="s">
        <v>121</v>
      </c>
      <c r="I72" s="157">
        <v>2</v>
      </c>
      <c r="J72" s="157"/>
      <c r="K72" s="105">
        <v>1865</v>
      </c>
      <c r="L72" s="105">
        <f t="shared" si="11"/>
        <v>3730</v>
      </c>
      <c r="M72" s="9" t="s">
        <v>245</v>
      </c>
    </row>
    <row r="73" spans="1:13" ht="81.75" customHeight="1">
      <c r="A73" s="103">
        <v>15</v>
      </c>
      <c r="B73" s="155" t="s">
        <v>120</v>
      </c>
      <c r="C73" s="155"/>
      <c r="D73" s="156" t="s">
        <v>192</v>
      </c>
      <c r="E73" s="156"/>
      <c r="F73" s="156" t="s">
        <v>193</v>
      </c>
      <c r="G73" s="156"/>
      <c r="H73" s="104" t="s">
        <v>180</v>
      </c>
      <c r="I73" s="157">
        <v>3</v>
      </c>
      <c r="J73" s="157"/>
      <c r="K73" s="105">
        <v>785</v>
      </c>
      <c r="L73" s="105">
        <f t="shared" si="11"/>
        <v>2355</v>
      </c>
      <c r="M73" s="9" t="s">
        <v>245</v>
      </c>
    </row>
    <row r="74" spans="1:13" s="89" customFormat="1" ht="96.75" customHeight="1">
      <c r="A74" s="103">
        <v>16</v>
      </c>
      <c r="B74" s="155">
        <v>31004003007</v>
      </c>
      <c r="C74" s="155"/>
      <c r="D74" s="156" t="s">
        <v>231</v>
      </c>
      <c r="E74" s="156"/>
      <c r="F74" s="156" t="s">
        <v>194</v>
      </c>
      <c r="G74" s="156"/>
      <c r="H74" s="104" t="s">
        <v>180</v>
      </c>
      <c r="I74" s="157">
        <v>3</v>
      </c>
      <c r="J74" s="157"/>
      <c r="K74" s="105">
        <v>1056</v>
      </c>
      <c r="L74" s="105">
        <f t="shared" si="11"/>
        <v>3168</v>
      </c>
      <c r="M74" s="9" t="s">
        <v>245</v>
      </c>
    </row>
    <row r="75" spans="1:13" s="89" customFormat="1" ht="96.75" customHeight="1">
      <c r="A75" s="103">
        <v>17</v>
      </c>
      <c r="B75" s="155">
        <v>31004003009</v>
      </c>
      <c r="C75" s="155"/>
      <c r="D75" s="156" t="s">
        <v>195</v>
      </c>
      <c r="E75" s="156"/>
      <c r="F75" s="156" t="s">
        <v>196</v>
      </c>
      <c r="G75" s="156"/>
      <c r="H75" s="104" t="s">
        <v>180</v>
      </c>
      <c r="I75" s="157">
        <v>4</v>
      </c>
      <c r="J75" s="157"/>
      <c r="K75" s="105">
        <v>2155</v>
      </c>
      <c r="L75" s="105">
        <f t="shared" si="11"/>
        <v>8620</v>
      </c>
      <c r="M75" s="9" t="s">
        <v>245</v>
      </c>
    </row>
    <row r="76" spans="1:13" ht="70.5" customHeight="1">
      <c r="A76" s="103">
        <v>18</v>
      </c>
      <c r="B76" s="148">
        <v>30411006008</v>
      </c>
      <c r="C76" s="148"/>
      <c r="D76" s="140" t="s">
        <v>226</v>
      </c>
      <c r="E76" s="140"/>
      <c r="F76" s="140" t="s">
        <v>227</v>
      </c>
      <c r="G76" s="140"/>
      <c r="H76" s="93" t="s">
        <v>115</v>
      </c>
      <c r="I76" s="141">
        <v>1</v>
      </c>
      <c r="J76" s="141"/>
      <c r="K76" s="92">
        <v>455</v>
      </c>
      <c r="L76" s="92">
        <f t="shared" si="11"/>
        <v>455</v>
      </c>
      <c r="M76" s="9"/>
    </row>
    <row r="77" spans="1:13" s="91" customFormat="1" ht="61.5" customHeight="1">
      <c r="A77" s="103">
        <v>19</v>
      </c>
      <c r="B77" s="148">
        <v>30411006003</v>
      </c>
      <c r="C77" s="148"/>
      <c r="D77" s="140" t="s">
        <v>199</v>
      </c>
      <c r="E77" s="140"/>
      <c r="F77" s="140" t="s">
        <v>200</v>
      </c>
      <c r="G77" s="140"/>
      <c r="H77" s="99" t="s">
        <v>115</v>
      </c>
      <c r="I77" s="141">
        <v>1</v>
      </c>
      <c r="J77" s="141"/>
      <c r="K77" s="98">
        <v>135.80000000000001</v>
      </c>
      <c r="L77" s="98">
        <f t="shared" si="11"/>
        <v>135.80000000000001</v>
      </c>
      <c r="M77" s="9"/>
    </row>
    <row r="78" spans="1:13" s="91" customFormat="1" ht="68.25" customHeight="1">
      <c r="A78" s="103">
        <v>20</v>
      </c>
      <c r="B78" s="148">
        <v>30411006005</v>
      </c>
      <c r="C78" s="148"/>
      <c r="D78" s="140" t="s">
        <v>229</v>
      </c>
      <c r="E78" s="140"/>
      <c r="F78" s="140" t="s">
        <v>228</v>
      </c>
      <c r="G78" s="140"/>
      <c r="H78" s="93" t="s">
        <v>115</v>
      </c>
      <c r="I78" s="141">
        <v>2</v>
      </c>
      <c r="J78" s="141"/>
      <c r="K78" s="92">
        <v>85.6</v>
      </c>
      <c r="L78" s="92">
        <f t="shared" ref="L78" si="14">K78*I78</f>
        <v>171.2</v>
      </c>
      <c r="M78" s="9"/>
    </row>
    <row r="79" spans="1:13" s="91" customFormat="1" ht="61.5" customHeight="1">
      <c r="A79" s="103">
        <v>21</v>
      </c>
      <c r="B79" s="148">
        <v>20411006001</v>
      </c>
      <c r="C79" s="148"/>
      <c r="D79" s="140" t="s">
        <v>201</v>
      </c>
      <c r="E79" s="140"/>
      <c r="F79" s="140" t="s">
        <v>202</v>
      </c>
      <c r="G79" s="140"/>
      <c r="H79" s="93" t="s">
        <v>115</v>
      </c>
      <c r="I79" s="141">
        <v>2</v>
      </c>
      <c r="J79" s="141"/>
      <c r="K79" s="92">
        <v>280</v>
      </c>
      <c r="L79" s="92">
        <f t="shared" ref="L79" si="15">K79*I79</f>
        <v>560</v>
      </c>
      <c r="M79" s="9"/>
    </row>
    <row r="80" spans="1:13" s="91" customFormat="1" ht="72" customHeight="1">
      <c r="A80" s="103">
        <v>22</v>
      </c>
      <c r="B80" s="148">
        <v>20411006002</v>
      </c>
      <c r="C80" s="148"/>
      <c r="D80" s="140" t="s">
        <v>201</v>
      </c>
      <c r="E80" s="140"/>
      <c r="F80" s="140" t="s">
        <v>202</v>
      </c>
      <c r="G80" s="140"/>
      <c r="H80" s="93" t="s">
        <v>115</v>
      </c>
      <c r="I80" s="141">
        <v>2</v>
      </c>
      <c r="J80" s="141"/>
      <c r="K80" s="92">
        <v>280</v>
      </c>
      <c r="L80" s="92">
        <f t="shared" ref="L80" si="16">K80*I80</f>
        <v>560</v>
      </c>
      <c r="M80" s="9"/>
    </row>
    <row r="81" spans="1:13" s="91" customFormat="1" ht="72.75" customHeight="1">
      <c r="A81" s="103">
        <v>23</v>
      </c>
      <c r="B81" s="148">
        <v>20411006003</v>
      </c>
      <c r="C81" s="148"/>
      <c r="D81" s="140" t="s">
        <v>203</v>
      </c>
      <c r="E81" s="140"/>
      <c r="F81" s="140" t="s">
        <v>204</v>
      </c>
      <c r="G81" s="140"/>
      <c r="H81" s="93" t="s">
        <v>115</v>
      </c>
      <c r="I81" s="141">
        <v>1</v>
      </c>
      <c r="J81" s="141"/>
      <c r="K81" s="92">
        <v>1220</v>
      </c>
      <c r="L81" s="92">
        <f t="shared" ref="L81:L82" si="17">K81*I81</f>
        <v>1220</v>
      </c>
      <c r="M81" s="9"/>
    </row>
    <row r="82" spans="1:13" s="91" customFormat="1" ht="63" customHeight="1">
      <c r="A82" s="103">
        <v>24</v>
      </c>
      <c r="B82" s="148">
        <v>80411006004</v>
      </c>
      <c r="C82" s="148"/>
      <c r="D82" s="140" t="s">
        <v>212</v>
      </c>
      <c r="E82" s="140"/>
      <c r="F82" s="140" t="s">
        <v>213</v>
      </c>
      <c r="G82" s="140"/>
      <c r="H82" s="93" t="s">
        <v>115</v>
      </c>
      <c r="I82" s="141">
        <v>10</v>
      </c>
      <c r="J82" s="141"/>
      <c r="K82" s="92">
        <v>65</v>
      </c>
      <c r="L82" s="92">
        <f t="shared" si="17"/>
        <v>650</v>
      </c>
      <c r="M82" s="9"/>
    </row>
    <row r="83" spans="1:13" s="91" customFormat="1" ht="68.25" customHeight="1">
      <c r="A83" s="103">
        <v>25</v>
      </c>
      <c r="B83" s="148">
        <v>80411006004</v>
      </c>
      <c r="C83" s="148"/>
      <c r="D83" s="140" t="s">
        <v>211</v>
      </c>
      <c r="E83" s="140"/>
      <c r="F83" s="140" t="s">
        <v>210</v>
      </c>
      <c r="G83" s="140"/>
      <c r="H83" s="93" t="s">
        <v>115</v>
      </c>
      <c r="I83" s="141">
        <v>2</v>
      </c>
      <c r="J83" s="141"/>
      <c r="K83" s="92">
        <v>165.5</v>
      </c>
      <c r="L83" s="92">
        <f t="shared" ref="L83" si="18">K83*I83</f>
        <v>331</v>
      </c>
      <c r="M83" s="9"/>
    </row>
    <row r="84" spans="1:13" s="91" customFormat="1" ht="61.5" customHeight="1">
      <c r="A84" s="103">
        <v>26</v>
      </c>
      <c r="B84" s="148">
        <v>80411006003</v>
      </c>
      <c r="C84" s="148"/>
      <c r="D84" s="140" t="s">
        <v>208</v>
      </c>
      <c r="E84" s="140"/>
      <c r="F84" s="140" t="s">
        <v>209</v>
      </c>
      <c r="G84" s="140"/>
      <c r="H84" s="93" t="s">
        <v>115</v>
      </c>
      <c r="I84" s="141">
        <v>10</v>
      </c>
      <c r="J84" s="141"/>
      <c r="K84" s="92">
        <v>55</v>
      </c>
      <c r="L84" s="92">
        <f t="shared" ref="L84:L86" si="19">K84*I84</f>
        <v>550</v>
      </c>
      <c r="M84" s="9"/>
    </row>
    <row r="85" spans="1:13" s="91" customFormat="1" ht="63.75" customHeight="1">
      <c r="A85" s="103">
        <v>27</v>
      </c>
      <c r="B85" s="148">
        <v>80411006004</v>
      </c>
      <c r="C85" s="148"/>
      <c r="D85" s="140" t="s">
        <v>214</v>
      </c>
      <c r="E85" s="140"/>
      <c r="F85" s="140" t="s">
        <v>215</v>
      </c>
      <c r="G85" s="140"/>
      <c r="H85" s="93" t="s">
        <v>115</v>
      </c>
      <c r="I85" s="141">
        <v>10</v>
      </c>
      <c r="J85" s="141"/>
      <c r="K85" s="92">
        <v>6.5</v>
      </c>
      <c r="L85" s="92">
        <f t="shared" ref="L85" si="20">K85*I85</f>
        <v>65</v>
      </c>
      <c r="M85" s="9"/>
    </row>
    <row r="86" spans="1:13" s="91" customFormat="1" ht="62.25" customHeight="1">
      <c r="A86" s="103">
        <v>28</v>
      </c>
      <c r="B86" s="148">
        <v>80411006008</v>
      </c>
      <c r="C86" s="148"/>
      <c r="D86" s="140" t="s">
        <v>216</v>
      </c>
      <c r="E86" s="140"/>
      <c r="F86" s="140" t="s">
        <v>217</v>
      </c>
      <c r="G86" s="140"/>
      <c r="H86" s="93" t="s">
        <v>115</v>
      </c>
      <c r="I86" s="141">
        <v>2</v>
      </c>
      <c r="J86" s="141"/>
      <c r="K86" s="92">
        <v>565</v>
      </c>
      <c r="L86" s="92">
        <f t="shared" si="19"/>
        <v>1130</v>
      </c>
      <c r="M86" s="9"/>
    </row>
    <row r="87" spans="1:13" s="91" customFormat="1" ht="27.75" customHeight="1" thickBot="1">
      <c r="A87" s="143" t="s">
        <v>81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54">
        <f>SUM(L59:L86)</f>
        <v>60741.01</v>
      </c>
      <c r="M87" s="10"/>
    </row>
    <row r="88" spans="1:13" ht="27" customHeight="1" thickBot="1">
      <c r="A88" s="143" t="s">
        <v>144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54">
        <f>L87+L57+L47+L36+L24</f>
        <v>139761.24839999998</v>
      </c>
      <c r="M88" s="10"/>
    </row>
    <row r="89" spans="1:13" ht="96.75" customHeight="1"/>
    <row r="90" spans="1:13" ht="96.75" customHeight="1"/>
    <row r="91" spans="1:13" ht="96.75" customHeight="1"/>
    <row r="92" spans="1:13" ht="96.75" customHeight="1"/>
    <row r="93" spans="1:13" ht="96.75" customHeight="1"/>
    <row r="94" spans="1:13" ht="96.75" customHeight="1"/>
    <row r="95" spans="1:13" ht="96.75" customHeight="1"/>
    <row r="96" spans="1:13" ht="96.75" customHeight="1"/>
    <row r="97" ht="96.75" customHeight="1"/>
    <row r="98" ht="96.75" customHeight="1"/>
    <row r="99" ht="96.75" customHeight="1"/>
    <row r="100" ht="96.75" customHeight="1"/>
    <row r="101" ht="96.75" customHeight="1"/>
    <row r="102" ht="96.75" customHeight="1"/>
    <row r="103" ht="96.75" customHeight="1"/>
    <row r="104" ht="96.75" customHeight="1"/>
    <row r="105" ht="96.75" customHeight="1"/>
    <row r="106" ht="96.75" customHeight="1"/>
    <row r="107" ht="96.75" customHeight="1"/>
    <row r="108" ht="96.75" customHeight="1"/>
    <row r="109" ht="96.75" customHeight="1"/>
    <row r="110" ht="96.75" customHeight="1"/>
    <row r="111" ht="96.75" customHeight="1"/>
    <row r="112" ht="96.75" customHeight="1"/>
    <row r="113" ht="96.75" customHeight="1"/>
    <row r="114" ht="96.75" customHeight="1"/>
    <row r="115" ht="96.75" customHeight="1"/>
    <row r="116" ht="96.75" customHeight="1"/>
    <row r="117" ht="96.75" customHeight="1"/>
  </sheetData>
  <sortState ref="A7:A11">
    <sortCondition ref="A7"/>
  </sortState>
  <mergeCells count="311">
    <mergeCell ref="B21:C21"/>
    <mergeCell ref="D21:E21"/>
    <mergeCell ref="F21:G21"/>
    <mergeCell ref="I21:J21"/>
    <mergeCell ref="B22:C22"/>
    <mergeCell ref="D22:E22"/>
    <mergeCell ref="F22:G22"/>
    <mergeCell ref="I22:J22"/>
    <mergeCell ref="I51:J51"/>
    <mergeCell ref="B23:C23"/>
    <mergeCell ref="D23:E23"/>
    <mergeCell ref="F23:G23"/>
    <mergeCell ref="I23:J23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51:G51"/>
    <mergeCell ref="B52:C52"/>
    <mergeCell ref="D52:E52"/>
    <mergeCell ref="F52:G52"/>
    <mergeCell ref="I52:J52"/>
    <mergeCell ref="B53:C53"/>
    <mergeCell ref="D53:E53"/>
    <mergeCell ref="F53:G53"/>
    <mergeCell ref="I53:J53"/>
    <mergeCell ref="A88:K88"/>
    <mergeCell ref="D62:E62"/>
    <mergeCell ref="F62:G62"/>
    <mergeCell ref="I62:J62"/>
    <mergeCell ref="F64:G64"/>
    <mergeCell ref="I64:J64"/>
    <mergeCell ref="B66:C66"/>
    <mergeCell ref="D66:E66"/>
    <mergeCell ref="F66:G66"/>
    <mergeCell ref="D76:E76"/>
    <mergeCell ref="A87:K87"/>
    <mergeCell ref="I79:J79"/>
    <mergeCell ref="D82:E82"/>
    <mergeCell ref="F82:G82"/>
    <mergeCell ref="I82:J82"/>
    <mergeCell ref="B82:C82"/>
    <mergeCell ref="B86:C86"/>
    <mergeCell ref="D86:E86"/>
    <mergeCell ref="F86:G86"/>
    <mergeCell ref="I86:J86"/>
    <mergeCell ref="B85:C85"/>
    <mergeCell ref="D85:E85"/>
    <mergeCell ref="F85:G85"/>
    <mergeCell ref="I85:J85"/>
    <mergeCell ref="B83:C83"/>
    <mergeCell ref="D83:E83"/>
    <mergeCell ref="F83:G83"/>
    <mergeCell ref="I83:J83"/>
    <mergeCell ref="B84:C84"/>
    <mergeCell ref="D84:E84"/>
    <mergeCell ref="F84:G84"/>
    <mergeCell ref="I84:J84"/>
    <mergeCell ref="B65:C65"/>
    <mergeCell ref="D65:E65"/>
    <mergeCell ref="F65:G65"/>
    <mergeCell ref="I65:J65"/>
    <mergeCell ref="B64:C64"/>
    <mergeCell ref="D64:E64"/>
    <mergeCell ref="B68:C68"/>
    <mergeCell ref="I68:J68"/>
    <mergeCell ref="B72:C72"/>
    <mergeCell ref="D72:E72"/>
    <mergeCell ref="F72:G72"/>
    <mergeCell ref="I72:J72"/>
    <mergeCell ref="I66:J66"/>
    <mergeCell ref="B67:C67"/>
    <mergeCell ref="D67:E67"/>
    <mergeCell ref="F67:G67"/>
    <mergeCell ref="I67:J67"/>
    <mergeCell ref="B70:C70"/>
    <mergeCell ref="D70:E70"/>
    <mergeCell ref="F70:G70"/>
    <mergeCell ref="I70:J70"/>
    <mergeCell ref="B69:C69"/>
    <mergeCell ref="D69:E69"/>
    <mergeCell ref="F69:G69"/>
    <mergeCell ref="B61:C61"/>
    <mergeCell ref="D61:E61"/>
    <mergeCell ref="F61:G61"/>
    <mergeCell ref="I61:J61"/>
    <mergeCell ref="B62:C62"/>
    <mergeCell ref="B63:C63"/>
    <mergeCell ref="D63:E63"/>
    <mergeCell ref="F63:G63"/>
    <mergeCell ref="I63:J63"/>
    <mergeCell ref="A58:M58"/>
    <mergeCell ref="B59:C59"/>
    <mergeCell ref="D59:E59"/>
    <mergeCell ref="F59:G59"/>
    <mergeCell ref="I59:J59"/>
    <mergeCell ref="B60:C60"/>
    <mergeCell ref="D60:E60"/>
    <mergeCell ref="F60:G60"/>
    <mergeCell ref="I60:J60"/>
    <mergeCell ref="A57:K57"/>
    <mergeCell ref="B10:C10"/>
    <mergeCell ref="D10:E10"/>
    <mergeCell ref="F10:G10"/>
    <mergeCell ref="I10:J10"/>
    <mergeCell ref="B27:C27"/>
    <mergeCell ref="D27:E27"/>
    <mergeCell ref="F27:G27"/>
    <mergeCell ref="I27:J27"/>
    <mergeCell ref="A36:K36"/>
    <mergeCell ref="B39:C39"/>
    <mergeCell ref="D39:E39"/>
    <mergeCell ref="F39:G39"/>
    <mergeCell ref="I39:J39"/>
    <mergeCell ref="B49:C49"/>
    <mergeCell ref="I49:J49"/>
    <mergeCell ref="B50:C50"/>
    <mergeCell ref="D50:E50"/>
    <mergeCell ref="F50:G50"/>
    <mergeCell ref="I50:J50"/>
    <mergeCell ref="B56:C56"/>
    <mergeCell ref="D56:E56"/>
    <mergeCell ref="F56:G56"/>
    <mergeCell ref="I56:J56"/>
    <mergeCell ref="B54:C54"/>
    <mergeCell ref="D54:E54"/>
    <mergeCell ref="F54:G54"/>
    <mergeCell ref="I54:J54"/>
    <mergeCell ref="B55:C55"/>
    <mergeCell ref="D55:E55"/>
    <mergeCell ref="F55:G55"/>
    <mergeCell ref="I55:J55"/>
    <mergeCell ref="B8:C8"/>
    <mergeCell ref="D8:E8"/>
    <mergeCell ref="F8:G8"/>
    <mergeCell ref="I8:J8"/>
    <mergeCell ref="B20:C20"/>
    <mergeCell ref="D20:E20"/>
    <mergeCell ref="F20:G20"/>
    <mergeCell ref="I20:J20"/>
    <mergeCell ref="F17:G17"/>
    <mergeCell ref="I17:J17"/>
    <mergeCell ref="F42:G42"/>
    <mergeCell ref="I42:J42"/>
    <mergeCell ref="D49:E49"/>
    <mergeCell ref="F49:G49"/>
    <mergeCell ref="B51:C51"/>
    <mergeCell ref="D51:E51"/>
    <mergeCell ref="A47:K47"/>
    <mergeCell ref="D44:E44"/>
    <mergeCell ref="F44:G44"/>
    <mergeCell ref="I44:J44"/>
    <mergeCell ref="B45:C45"/>
    <mergeCell ref="D45:E45"/>
    <mergeCell ref="F45:G45"/>
    <mergeCell ref="I45:J45"/>
    <mergeCell ref="A48:M48"/>
    <mergeCell ref="B38:C38"/>
    <mergeCell ref="D38:E38"/>
    <mergeCell ref="F38:G38"/>
    <mergeCell ref="I38:J38"/>
    <mergeCell ref="F34:G34"/>
    <mergeCell ref="I34:J34"/>
    <mergeCell ref="A37:M37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B35:C35"/>
    <mergeCell ref="D35:E35"/>
    <mergeCell ref="F35:G35"/>
    <mergeCell ref="I35:J35"/>
    <mergeCell ref="D34:E34"/>
    <mergeCell ref="B32:C32"/>
    <mergeCell ref="D32:E32"/>
    <mergeCell ref="F32:G32"/>
    <mergeCell ref="I32:J32"/>
    <mergeCell ref="B31:C31"/>
    <mergeCell ref="B33:C33"/>
    <mergeCell ref="D33:E33"/>
    <mergeCell ref="F33:G33"/>
    <mergeCell ref="I33:J33"/>
    <mergeCell ref="B7:C7"/>
    <mergeCell ref="D7:E7"/>
    <mergeCell ref="F7:G7"/>
    <mergeCell ref="I7:J7"/>
    <mergeCell ref="B16:C16"/>
    <mergeCell ref="D16:E16"/>
    <mergeCell ref="F16:G16"/>
    <mergeCell ref="I16:J16"/>
    <mergeCell ref="B13:C13"/>
    <mergeCell ref="D13:E13"/>
    <mergeCell ref="F13:G13"/>
    <mergeCell ref="I13:J13"/>
    <mergeCell ref="B14:C14"/>
    <mergeCell ref="D14:E14"/>
    <mergeCell ref="F14:G14"/>
    <mergeCell ref="I14:J14"/>
    <mergeCell ref="B11:C11"/>
    <mergeCell ref="D11:E11"/>
    <mergeCell ref="F11:G11"/>
    <mergeCell ref="I11:J11"/>
    <mergeCell ref="B12:C12"/>
    <mergeCell ref="D12:E12"/>
    <mergeCell ref="F12:G12"/>
    <mergeCell ref="I12:J12"/>
    <mergeCell ref="A1:M1"/>
    <mergeCell ref="A2:M2"/>
    <mergeCell ref="A3:F3"/>
    <mergeCell ref="G3:I3"/>
    <mergeCell ref="J3:M3"/>
    <mergeCell ref="K4:M4"/>
    <mergeCell ref="B4:C5"/>
    <mergeCell ref="D4:E5"/>
    <mergeCell ref="F4:G5"/>
    <mergeCell ref="I4:J5"/>
    <mergeCell ref="A4:A5"/>
    <mergeCell ref="H4:H5"/>
    <mergeCell ref="A6:M6"/>
    <mergeCell ref="A25:M25"/>
    <mergeCell ref="B26:C26"/>
    <mergeCell ref="D26:E26"/>
    <mergeCell ref="F26:G26"/>
    <mergeCell ref="I26:J26"/>
    <mergeCell ref="B29:C29"/>
    <mergeCell ref="D29:E29"/>
    <mergeCell ref="F29:G29"/>
    <mergeCell ref="I29:J29"/>
    <mergeCell ref="B28:C28"/>
    <mergeCell ref="D28:E28"/>
    <mergeCell ref="F28:G28"/>
    <mergeCell ref="I28:J28"/>
    <mergeCell ref="B15:C15"/>
    <mergeCell ref="D15:E15"/>
    <mergeCell ref="F15:G15"/>
    <mergeCell ref="I15:J15"/>
    <mergeCell ref="B19:C19"/>
    <mergeCell ref="D19:E19"/>
    <mergeCell ref="F19:G19"/>
    <mergeCell ref="I19:J19"/>
    <mergeCell ref="B17:C17"/>
    <mergeCell ref="D17:E17"/>
    <mergeCell ref="B79:C79"/>
    <mergeCell ref="D79:E79"/>
    <mergeCell ref="F79:G79"/>
    <mergeCell ref="F74:G74"/>
    <mergeCell ref="I74:J74"/>
    <mergeCell ref="B75:C75"/>
    <mergeCell ref="D75:E75"/>
    <mergeCell ref="F75:G75"/>
    <mergeCell ref="I75:J75"/>
    <mergeCell ref="B76:C76"/>
    <mergeCell ref="B81:C81"/>
    <mergeCell ref="D81:E81"/>
    <mergeCell ref="F81:G81"/>
    <mergeCell ref="I81:J81"/>
    <mergeCell ref="F71:G71"/>
    <mergeCell ref="I71:J71"/>
    <mergeCell ref="B77:C77"/>
    <mergeCell ref="D77:E77"/>
    <mergeCell ref="F77:G77"/>
    <mergeCell ref="I77:J77"/>
    <mergeCell ref="B80:C80"/>
    <mergeCell ref="D80:E80"/>
    <mergeCell ref="F80:G80"/>
    <mergeCell ref="I80:J80"/>
    <mergeCell ref="B73:C73"/>
    <mergeCell ref="D73:E73"/>
    <mergeCell ref="F73:G73"/>
    <mergeCell ref="I73:J73"/>
    <mergeCell ref="B78:C78"/>
    <mergeCell ref="D78:E78"/>
    <mergeCell ref="F78:G78"/>
    <mergeCell ref="I78:J78"/>
    <mergeCell ref="B74:C74"/>
    <mergeCell ref="D74:E74"/>
    <mergeCell ref="B9:C9"/>
    <mergeCell ref="D9:E9"/>
    <mergeCell ref="F9:G9"/>
    <mergeCell ref="I9:J9"/>
    <mergeCell ref="I69:J69"/>
    <mergeCell ref="D68:E68"/>
    <mergeCell ref="F68:G68"/>
    <mergeCell ref="F76:G76"/>
    <mergeCell ref="I76:J76"/>
    <mergeCell ref="B71:C71"/>
    <mergeCell ref="D71:E71"/>
    <mergeCell ref="B18:C18"/>
    <mergeCell ref="D18:E18"/>
    <mergeCell ref="F18:G18"/>
    <mergeCell ref="I18:J18"/>
    <mergeCell ref="A24:K24"/>
    <mergeCell ref="B30:C30"/>
    <mergeCell ref="D30:E30"/>
    <mergeCell ref="F30:G30"/>
    <mergeCell ref="I30:J30"/>
    <mergeCell ref="D31:E31"/>
    <mergeCell ref="F31:G31"/>
    <mergeCell ref="I31:J31"/>
    <mergeCell ref="B34:C34"/>
  </mergeCells>
  <phoneticPr fontId="11" type="noConversion"/>
  <printOptions horizontalCentered="1"/>
  <pageMargins left="0.19930555555555601" right="0.19930555555555601" top="0.59375" bottom="0" header="0.5937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封-2 招标控制价</vt:lpstr>
      <vt:lpstr>表-01 工程计价总说明</vt:lpstr>
      <vt:lpstr>表-04 单位工程招标控制价汇总表</vt:lpstr>
      <vt:lpstr>表-08 措施项目汇总表</vt:lpstr>
      <vt:lpstr>表-09 分部分项工程项目清单计价表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2023-04-17T07:22:39Z</cp:lastPrinted>
  <dcterms:created xsi:type="dcterms:W3CDTF">2019-10-11T22:51:00Z</dcterms:created>
  <dcterms:modified xsi:type="dcterms:W3CDTF">2023-04-19T02:44:07Z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