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表-03 单项工程招标控制价汇总表" sheetId="1" r:id="rId1"/>
    <sheet name="土石方工程" sheetId="2" r:id="rId2"/>
    <sheet name="厂外管网工程" sheetId="3" r:id="rId3"/>
    <sheet name="总图工程" sheetId="4" r:id="rId4"/>
    <sheet name="厂内综合管网工程" sheetId="5" r:id="rId5"/>
    <sheet name="工艺设备安装工程" sheetId="6" r:id="rId6"/>
    <sheet name="土建工程" sheetId="7" r:id="rId7"/>
    <sheet name="电气工程" sheetId="8" r:id="rId8"/>
  </sheets>
  <calcPr calcId="144525"/>
</workbook>
</file>

<file path=xl/sharedStrings.xml><?xml version="1.0" encoding="utf-8"?>
<sst xmlns="http://schemas.openxmlformats.org/spreadsheetml/2006/main" count="372" uniqueCount="131">
  <si>
    <t>单项工程招标控制价汇总表</t>
  </si>
  <si>
    <t>工程名称：和平村污水处理设施项目</t>
  </si>
  <si>
    <t>序号</t>
  </si>
  <si>
    <t>单位工程名称</t>
  </si>
  <si>
    <t>送 审 金 额
（元）</t>
  </si>
  <si>
    <t>审 核 金 额
（元）</t>
  </si>
  <si>
    <t>增 减 金 额
（元）</t>
  </si>
  <si>
    <t>备注</t>
  </si>
  <si>
    <t>1</t>
  </si>
  <si>
    <t>土石方工程</t>
  </si>
  <si>
    <t>2</t>
  </si>
  <si>
    <t>厂外管网工程</t>
  </si>
  <si>
    <t>3</t>
  </si>
  <si>
    <t>总图工程</t>
  </si>
  <si>
    <t>4</t>
  </si>
  <si>
    <t>厂内综合管网工程</t>
  </si>
  <si>
    <t>5</t>
  </si>
  <si>
    <t>工艺设备安装工程</t>
  </si>
  <si>
    <t>6</t>
  </si>
  <si>
    <t>土建工程</t>
  </si>
  <si>
    <t>7</t>
  </si>
  <si>
    <t>电气工程</t>
  </si>
  <si>
    <t>合    计</t>
  </si>
  <si>
    <t>注：本表适用于单项工程招标控制价或投标报价的汇总。暂估价包括分部分项工程中的暂估价和专业工程暂估价。</t>
  </si>
  <si>
    <t>表-09</t>
  </si>
  <si>
    <t>分部分项工程项目清单计价表</t>
  </si>
  <si>
    <t>工程名称：土石方工程</t>
  </si>
  <si>
    <t>项目名称</t>
  </si>
  <si>
    <t>计量单位</t>
  </si>
  <si>
    <t>送审部分</t>
  </si>
  <si>
    <t>审核部分</t>
  </si>
  <si>
    <t>增减部分</t>
  </si>
  <si>
    <t>工程量</t>
  </si>
  <si>
    <t>综合单价</t>
  </si>
  <si>
    <t>合价</t>
  </si>
  <si>
    <t>挖一般土方</t>
  </si>
  <si>
    <t>m3</t>
  </si>
  <si>
    <t>挖一般石方</t>
  </si>
  <si>
    <t>回填方</t>
  </si>
  <si>
    <t>余方弃置</t>
  </si>
  <si>
    <t>余方弃置(增运4km）</t>
  </si>
  <si>
    <t>分部分项工程费</t>
  </si>
  <si>
    <t>措施项目费</t>
  </si>
  <si>
    <t>安全文明施工费</t>
  </si>
  <si>
    <t>规费</t>
  </si>
  <si>
    <t>税金</t>
  </si>
  <si>
    <t>合   计</t>
  </si>
  <si>
    <t>工程名称：厂外管网工程</t>
  </si>
  <si>
    <t>水泥稳定碎(砾)石</t>
  </si>
  <si>
    <t>m2</t>
  </si>
  <si>
    <t>高密度聚氯乙烯双壁波纹管(HDPE) DN400</t>
  </si>
  <si>
    <t>m</t>
  </si>
  <si>
    <t>化粪池、检查井</t>
  </si>
  <si>
    <t>座</t>
  </si>
  <si>
    <t>高密度聚氯乙烯双壁波纹管(HDPE) DN300</t>
  </si>
  <si>
    <t>焊接钢管 DN300</t>
  </si>
  <si>
    <t>焊接钢管 DN400</t>
  </si>
  <si>
    <t>管道环氧煤沥青防腐</t>
  </si>
  <si>
    <t>工程名称：总图工程</t>
  </si>
  <si>
    <t>实心砖墙</t>
  </si>
  <si>
    <t>钢质花饰大门</t>
  </si>
  <si>
    <t>樘</t>
  </si>
  <si>
    <t>水泥混凝土</t>
  </si>
  <si>
    <t>绿化养护</t>
  </si>
  <si>
    <t>工程名称：厂内综合管网工程</t>
  </si>
  <si>
    <t>工艺管线</t>
  </si>
  <si>
    <t>HDPE双壁波纹管 DN400</t>
  </si>
  <si>
    <t>PE100管 DN100</t>
  </si>
  <si>
    <t>90度弯头 DN100</t>
  </si>
  <si>
    <t>个</t>
  </si>
  <si>
    <t>90度弯头 DN50</t>
  </si>
  <si>
    <t>焊接钢管 DN50</t>
  </si>
  <si>
    <t>焊缝超声波探伤</t>
  </si>
  <si>
    <t>口</t>
  </si>
  <si>
    <t>焊缝X射线探伤</t>
  </si>
  <si>
    <t>张</t>
  </si>
  <si>
    <t>排水管线</t>
  </si>
  <si>
    <t>厂内排水沟</t>
  </si>
  <si>
    <t>HDPE双壁波纹管 DN300</t>
  </si>
  <si>
    <t>雨水检查井</t>
  </si>
  <si>
    <t>工程名称：工艺设备安装工程</t>
  </si>
  <si>
    <t>一体化污水处理设备</t>
  </si>
  <si>
    <t>套</t>
  </si>
  <si>
    <t>潜污泵</t>
  </si>
  <si>
    <t>台</t>
  </si>
  <si>
    <t>铸铁盖板</t>
  </si>
  <si>
    <t>块</t>
  </si>
  <si>
    <t>PVC通气管 De110</t>
  </si>
  <si>
    <t>防水套管 DN110</t>
  </si>
  <si>
    <t>PE100管 DN50</t>
  </si>
  <si>
    <t>防水套管 DN400</t>
  </si>
  <si>
    <t>防水套管 DN300</t>
  </si>
  <si>
    <t>防水套管 DN50</t>
  </si>
  <si>
    <t>钢梯</t>
  </si>
  <si>
    <t>t</t>
  </si>
  <si>
    <t>沟道盖板</t>
  </si>
  <si>
    <t>工程名称：土建工程</t>
  </si>
  <si>
    <t>设备基础</t>
  </si>
  <si>
    <t>垫层</t>
  </si>
  <si>
    <t>现浇构件钢筋</t>
  </si>
  <si>
    <t>挖基坑土方</t>
  </si>
  <si>
    <t>挖基坑石方</t>
  </si>
  <si>
    <t>槽坑回填方</t>
  </si>
  <si>
    <t>余方弃置（起运1km）</t>
  </si>
  <si>
    <t>余方弃置（增运4km）</t>
  </si>
  <si>
    <t>出水渠</t>
  </si>
  <si>
    <t>满堂基础</t>
  </si>
  <si>
    <t>直形墙</t>
  </si>
  <si>
    <t>墙面一般抹灰</t>
  </si>
  <si>
    <t>调节池</t>
  </si>
  <si>
    <t>池壁</t>
  </si>
  <si>
    <t>池顶板</t>
  </si>
  <si>
    <t>设备用房</t>
  </si>
  <si>
    <t>简易彩钢房</t>
  </si>
  <si>
    <t>工程名称：电气工程</t>
  </si>
  <si>
    <t>配电工程</t>
  </si>
  <si>
    <t>YJV-5*10</t>
  </si>
  <si>
    <t>SC40</t>
  </si>
  <si>
    <t>PC25</t>
  </si>
  <si>
    <t>ZR-BV-3*6</t>
  </si>
  <si>
    <t>照明工程</t>
  </si>
  <si>
    <t>PC20</t>
  </si>
  <si>
    <t>ZR-BV-3*2.5</t>
  </si>
  <si>
    <t>普通灯具</t>
  </si>
  <si>
    <t>防雷工程</t>
  </si>
  <si>
    <t>接地跨接</t>
  </si>
  <si>
    <t>接地装置调试</t>
  </si>
  <si>
    <t>系统</t>
  </si>
  <si>
    <t>MEB接地端子箱</t>
  </si>
  <si>
    <t>总接地端子箱</t>
  </si>
  <si>
    <t>接地母线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</si>
</sst>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2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26" applyNumberFormat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18" fillId="13" borderId="2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7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right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right" vertical="center" wrapText="1"/>
    </xf>
    <xf numFmtId="0" fontId="1" fillId="2" borderId="13" xfId="49" applyFont="1" applyFill="1" applyBorder="1" applyAlignment="1">
      <alignment horizontal="right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right" vertical="center" wrapText="1"/>
    </xf>
    <xf numFmtId="0" fontId="1" fillId="2" borderId="16" xfId="49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right" vertical="center" wrapText="1"/>
    </xf>
    <xf numFmtId="0" fontId="0" fillId="0" borderId="18" xfId="49" applyBorder="1"/>
    <xf numFmtId="0" fontId="1" fillId="2" borderId="19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1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wrapText="1"/>
    </xf>
    <xf numFmtId="0" fontId="1" fillId="2" borderId="20" xfId="49" applyFont="1" applyFill="1" applyBorder="1" applyAlignment="1">
      <alignment horizontal="center" vertical="center" wrapText="1"/>
    </xf>
    <xf numFmtId="0" fontId="1" fillId="2" borderId="21" xfId="49" applyFont="1" applyFill="1" applyBorder="1" applyAlignment="1">
      <alignment horizontal="center" vertical="center" wrapText="1"/>
    </xf>
    <xf numFmtId="10" fontId="1" fillId="2" borderId="16" xfId="49" applyNumberFormat="1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tabSelected="1" topLeftCell="A5" workbookViewId="0">
      <selection activeCell="E26" sqref="E26"/>
    </sheetView>
  </sheetViews>
  <sheetFormatPr defaultColWidth="9" defaultRowHeight="12" outlineLevelCol="5"/>
  <cols>
    <col min="1" max="1" width="7.83809523809524" customWidth="1"/>
    <col min="2" max="2" width="37" customWidth="1"/>
    <col min="3" max="5" width="19.8380952380952" customWidth="1"/>
    <col min="6" max="6" width="17.1619047619048" customWidth="1"/>
  </cols>
  <sheetData>
    <row r="1" ht="25.5" customHeight="1" spans="1:6">
      <c r="A1" s="3"/>
      <c r="B1" s="3"/>
      <c r="C1" s="3"/>
      <c r="D1" s="3"/>
      <c r="E1" s="3"/>
      <c r="F1" s="32"/>
    </row>
    <row r="2" ht="37.5" customHeight="1" spans="1:6">
      <c r="A2" s="2" t="s">
        <v>0</v>
      </c>
      <c r="B2" s="2"/>
      <c r="C2" s="2"/>
      <c r="D2" s="2"/>
      <c r="E2" s="2"/>
      <c r="F2" s="33"/>
    </row>
    <row r="3" ht="25.5" customHeight="1" spans="1:6">
      <c r="A3" s="34" t="s">
        <v>1</v>
      </c>
      <c r="B3" s="34"/>
      <c r="C3" s="34"/>
      <c r="D3" s="34"/>
      <c r="E3" s="34"/>
      <c r="F3" s="35"/>
    </row>
    <row r="4" ht="25.5" customHeight="1" spans="1:6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36" t="s">
        <v>7</v>
      </c>
    </row>
    <row r="5" ht="36.75" customHeight="1" spans="1:6">
      <c r="A5" s="8"/>
      <c r="B5" s="9"/>
      <c r="C5" s="9"/>
      <c r="D5" s="9"/>
      <c r="E5" s="9"/>
      <c r="F5" s="37"/>
    </row>
    <row r="6" ht="30" customHeight="1" spans="1:6">
      <c r="A6" s="8" t="s">
        <v>8</v>
      </c>
      <c r="B6" s="10" t="s">
        <v>9</v>
      </c>
      <c r="C6" s="13">
        <f>土石方工程!F17</f>
        <v>12626.01</v>
      </c>
      <c r="D6" s="13">
        <f>土石方工程!I17</f>
        <v>19232.6</v>
      </c>
      <c r="E6" s="13">
        <f>D6-C6</f>
        <v>6606.59</v>
      </c>
      <c r="F6" s="25"/>
    </row>
    <row r="7" ht="30" customHeight="1" spans="1:6">
      <c r="A7" s="8" t="s">
        <v>10</v>
      </c>
      <c r="B7" s="10" t="s">
        <v>11</v>
      </c>
      <c r="C7" s="13">
        <f>厂外管网工程!F19</f>
        <v>61917.57</v>
      </c>
      <c r="D7" s="13">
        <f>厂外管网工程!I19</f>
        <v>42849.59</v>
      </c>
      <c r="E7" s="13">
        <f t="shared" ref="E7:E12" si="0">D7-C7</f>
        <v>-19067.98</v>
      </c>
      <c r="F7" s="25"/>
    </row>
    <row r="8" ht="30" customHeight="1" spans="1:6">
      <c r="A8" s="8" t="s">
        <v>12</v>
      </c>
      <c r="B8" s="10" t="s">
        <v>13</v>
      </c>
      <c r="C8" s="13">
        <f>总图工程!F16</f>
        <v>35399.22</v>
      </c>
      <c r="D8" s="13">
        <f>总图工程!I16</f>
        <v>35283.27</v>
      </c>
      <c r="E8" s="13">
        <f t="shared" si="0"/>
        <v>-115.950000000004</v>
      </c>
      <c r="F8" s="25"/>
    </row>
    <row r="9" ht="30" customHeight="1" spans="1:6">
      <c r="A9" s="8" t="s">
        <v>14</v>
      </c>
      <c r="B9" s="10" t="s">
        <v>15</v>
      </c>
      <c r="C9" s="13">
        <f>厂内综合管网工程!F25</f>
        <v>12979.27</v>
      </c>
      <c r="D9" s="13">
        <f>厂内综合管网工程!I25</f>
        <v>14047.32</v>
      </c>
      <c r="E9" s="13">
        <f t="shared" si="0"/>
        <v>1068.05</v>
      </c>
      <c r="F9" s="25"/>
    </row>
    <row r="10" ht="30" customHeight="1" spans="1:6">
      <c r="A10" s="8" t="s">
        <v>16</v>
      </c>
      <c r="B10" s="10" t="s">
        <v>17</v>
      </c>
      <c r="C10" s="13">
        <f>工艺设备安装工程!F26</f>
        <v>161356.84</v>
      </c>
      <c r="D10" s="13">
        <f>工艺设备安装工程!I26</f>
        <v>160828.29</v>
      </c>
      <c r="E10" s="13">
        <f t="shared" si="0"/>
        <v>-528.549999999988</v>
      </c>
      <c r="F10" s="25"/>
    </row>
    <row r="11" ht="30" customHeight="1" spans="1:6">
      <c r="A11" s="8" t="s">
        <v>18</v>
      </c>
      <c r="B11" s="10" t="s">
        <v>19</v>
      </c>
      <c r="C11" s="13">
        <f>土建工程!F48</f>
        <v>128208.75</v>
      </c>
      <c r="D11" s="13">
        <f>土建工程!I48</f>
        <v>127579.82</v>
      </c>
      <c r="E11" s="13">
        <f t="shared" si="0"/>
        <v>-628.930000000008</v>
      </c>
      <c r="F11" s="25"/>
    </row>
    <row r="12" ht="30" customHeight="1" spans="1:6">
      <c r="A12" s="8" t="s">
        <v>20</v>
      </c>
      <c r="B12" s="10" t="s">
        <v>21</v>
      </c>
      <c r="C12" s="13">
        <f>电气工程!F32</f>
        <v>17509.92</v>
      </c>
      <c r="D12" s="13">
        <f>电气工程!I32</f>
        <v>16725.23</v>
      </c>
      <c r="E12" s="13">
        <f t="shared" si="0"/>
        <v>-784.689999999999</v>
      </c>
      <c r="F12" s="25"/>
    </row>
    <row r="13" ht="30" customHeight="1" spans="1:6">
      <c r="A13" s="15"/>
      <c r="B13" s="16"/>
      <c r="C13" s="18"/>
      <c r="D13" s="18"/>
      <c r="E13" s="18"/>
      <c r="F13" s="26"/>
    </row>
    <row r="14" ht="30" customHeight="1" spans="1:6">
      <c r="A14" s="15"/>
      <c r="B14" s="16"/>
      <c r="C14" s="18"/>
      <c r="D14" s="18"/>
      <c r="E14" s="18"/>
      <c r="F14" s="26"/>
    </row>
    <row r="15" ht="30" customHeight="1" spans="1:6">
      <c r="A15" s="15"/>
      <c r="B15" s="16"/>
      <c r="C15" s="18"/>
      <c r="D15" s="18"/>
      <c r="E15" s="18"/>
      <c r="F15" s="26"/>
    </row>
    <row r="16" ht="30" customHeight="1" spans="1:6">
      <c r="A16" s="15"/>
      <c r="B16" s="16"/>
      <c r="C16" s="18"/>
      <c r="D16" s="18"/>
      <c r="E16" s="18"/>
      <c r="F16" s="26"/>
    </row>
    <row r="17" ht="30" customHeight="1" spans="1:6">
      <c r="A17" s="15"/>
      <c r="B17" s="16"/>
      <c r="C17" s="18"/>
      <c r="D17" s="18"/>
      <c r="E17" s="18"/>
      <c r="F17" s="26"/>
    </row>
    <row r="18" ht="30" customHeight="1" spans="1:6">
      <c r="A18" s="15"/>
      <c r="B18" s="16"/>
      <c r="C18" s="18"/>
      <c r="D18" s="18"/>
      <c r="E18" s="18"/>
      <c r="F18" s="26"/>
    </row>
    <row r="19" ht="30" customHeight="1" spans="1:6">
      <c r="A19" s="15"/>
      <c r="B19" s="16"/>
      <c r="C19" s="18"/>
      <c r="D19" s="18"/>
      <c r="E19" s="18"/>
      <c r="F19" s="26"/>
    </row>
    <row r="20" ht="30" customHeight="1" spans="1:6">
      <c r="A20" s="15"/>
      <c r="B20" s="16"/>
      <c r="C20" s="18"/>
      <c r="D20" s="18"/>
      <c r="E20" s="18"/>
      <c r="F20" s="38"/>
    </row>
    <row r="21" ht="30" customHeight="1" spans="1:6">
      <c r="A21" s="15"/>
      <c r="B21" s="16"/>
      <c r="C21" s="18"/>
      <c r="D21" s="18"/>
      <c r="E21" s="18"/>
      <c r="F21" s="26"/>
    </row>
    <row r="22" ht="30" customHeight="1" spans="1:6">
      <c r="A22" s="15"/>
      <c r="B22" s="16"/>
      <c r="C22" s="18"/>
      <c r="D22" s="18"/>
      <c r="E22" s="18"/>
      <c r="F22" s="26"/>
    </row>
    <row r="23" ht="30" customHeight="1" spans="1:6">
      <c r="A23" s="15"/>
      <c r="B23" s="16"/>
      <c r="C23" s="18"/>
      <c r="D23" s="18"/>
      <c r="E23" s="18"/>
      <c r="F23" s="26"/>
    </row>
    <row r="24" ht="30" customHeight="1" spans="1:6">
      <c r="A24" s="19" t="s">
        <v>22</v>
      </c>
      <c r="B24" s="20"/>
      <c r="C24" s="21">
        <f>SUM(C6:C23)</f>
        <v>429997.58</v>
      </c>
      <c r="D24" s="21">
        <f>SUM(D6:D23)</f>
        <v>416546.12</v>
      </c>
      <c r="E24" s="21">
        <f>D24-C24</f>
        <v>-13451.46</v>
      </c>
      <c r="F24" s="27"/>
    </row>
    <row r="25" ht="30" customHeight="1" spans="1:6">
      <c r="A25" s="39" t="s">
        <v>23</v>
      </c>
      <c r="B25" s="39"/>
      <c r="C25" s="39"/>
      <c r="D25" s="39"/>
      <c r="E25" s="39"/>
      <c r="F25" s="39"/>
    </row>
  </sheetData>
  <mergeCells count="11">
    <mergeCell ref="A1:E1"/>
    <mergeCell ref="A2:F2"/>
    <mergeCell ref="A3:E3"/>
    <mergeCell ref="A24:B24"/>
    <mergeCell ref="A25:F25"/>
    <mergeCell ref="A4:A5"/>
    <mergeCell ref="B4:B5"/>
    <mergeCell ref="C4:C5"/>
    <mergeCell ref="D4:D5"/>
    <mergeCell ref="E4:E5"/>
    <mergeCell ref="F4:F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Q14" sqref="Q14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25" customHeight="1" spans="1:12">
      <c r="A6" s="8">
        <v>1</v>
      </c>
      <c r="B6" s="10" t="s">
        <v>35</v>
      </c>
      <c r="C6" s="9" t="s">
        <v>36</v>
      </c>
      <c r="D6" s="13">
        <v>95.9</v>
      </c>
      <c r="E6" s="13">
        <v>12.84</v>
      </c>
      <c r="F6" s="13">
        <v>1231.36</v>
      </c>
      <c r="G6" s="13">
        <v>95.9</v>
      </c>
      <c r="H6" s="13">
        <v>12.84</v>
      </c>
      <c r="I6" s="13">
        <v>1231.36</v>
      </c>
      <c r="J6" s="12">
        <f>G6-D6</f>
        <v>0</v>
      </c>
      <c r="K6" s="12">
        <f>H6-E6</f>
        <v>0</v>
      </c>
      <c r="L6" s="25">
        <f>I6-F6</f>
        <v>0</v>
      </c>
    </row>
    <row r="7" ht="25" customHeight="1" spans="1:12">
      <c r="A7" s="8">
        <v>2</v>
      </c>
      <c r="B7" s="10" t="s">
        <v>37</v>
      </c>
      <c r="C7" s="9" t="s">
        <v>36</v>
      </c>
      <c r="D7" s="13">
        <v>41.1</v>
      </c>
      <c r="E7" s="13">
        <v>83.78</v>
      </c>
      <c r="F7" s="13">
        <v>3443.36</v>
      </c>
      <c r="G7" s="13">
        <v>41.1</v>
      </c>
      <c r="H7" s="13">
        <v>83.78</v>
      </c>
      <c r="I7" s="13">
        <v>3443.36</v>
      </c>
      <c r="J7" s="12">
        <f>G7-D7</f>
        <v>0</v>
      </c>
      <c r="K7" s="12">
        <f>H7-E7</f>
        <v>0</v>
      </c>
      <c r="L7" s="25">
        <f>I7-F7</f>
        <v>0</v>
      </c>
    </row>
    <row r="8" ht="25" customHeight="1" spans="1:12">
      <c r="A8" s="8">
        <v>3</v>
      </c>
      <c r="B8" s="10" t="s">
        <v>38</v>
      </c>
      <c r="C8" s="9" t="s">
        <v>36</v>
      </c>
      <c r="D8" s="13">
        <v>101</v>
      </c>
      <c r="E8" s="13">
        <v>41.04</v>
      </c>
      <c r="F8" s="13">
        <v>4145.04</v>
      </c>
      <c r="G8" s="13">
        <v>101</v>
      </c>
      <c r="H8" s="13">
        <v>41.04</v>
      </c>
      <c r="I8" s="13">
        <v>4145.04</v>
      </c>
      <c r="J8" s="12">
        <f>G8-D8</f>
        <v>0</v>
      </c>
      <c r="K8" s="12">
        <f>H8-E8</f>
        <v>0</v>
      </c>
      <c r="L8" s="25">
        <f>I8-F8</f>
        <v>0</v>
      </c>
    </row>
    <row r="9" ht="25" customHeight="1" spans="1:12">
      <c r="A9" s="8">
        <v>4</v>
      </c>
      <c r="B9" s="10" t="s">
        <v>39</v>
      </c>
      <c r="C9" s="9" t="s">
        <v>36</v>
      </c>
      <c r="D9" s="13">
        <v>36</v>
      </c>
      <c r="E9" s="13">
        <v>31.52</v>
      </c>
      <c r="F9" s="13">
        <v>1134.72</v>
      </c>
      <c r="G9" s="13">
        <v>36</v>
      </c>
      <c r="H9" s="13">
        <v>31.52</v>
      </c>
      <c r="I9" s="13">
        <v>1134.72</v>
      </c>
      <c r="J9" s="12">
        <f>G9-D9</f>
        <v>0</v>
      </c>
      <c r="K9" s="12">
        <f>H9-E9</f>
        <v>0</v>
      </c>
      <c r="L9" s="25">
        <f>I9-F9</f>
        <v>0</v>
      </c>
    </row>
    <row r="10" ht="25" customHeight="1" spans="1:12">
      <c r="A10" s="15"/>
      <c r="B10" s="10" t="s">
        <v>40</v>
      </c>
      <c r="C10" s="9" t="s">
        <v>36</v>
      </c>
      <c r="D10" s="13">
        <v>36</v>
      </c>
      <c r="E10" s="13">
        <v>17.47</v>
      </c>
      <c r="F10" s="13">
        <v>628.92</v>
      </c>
      <c r="G10" s="13">
        <v>36</v>
      </c>
      <c r="H10" s="13">
        <v>17.47</v>
      </c>
      <c r="I10" s="13">
        <v>628.92</v>
      </c>
      <c r="J10" s="12">
        <f>G10-D10</f>
        <v>0</v>
      </c>
      <c r="K10" s="12">
        <f>H10-E10</f>
        <v>0</v>
      </c>
      <c r="L10" s="25">
        <f>I10-F10</f>
        <v>0</v>
      </c>
    </row>
    <row r="11" ht="25" customHeight="1" spans="1:12">
      <c r="A11" s="15"/>
      <c r="B11" s="16"/>
      <c r="C11" s="17"/>
      <c r="D11" s="18"/>
      <c r="E11" s="18"/>
      <c r="F11" s="18"/>
      <c r="G11" s="14"/>
      <c r="H11" s="14"/>
      <c r="I11" s="14"/>
      <c r="J11" s="14"/>
      <c r="K11" s="14"/>
      <c r="L11" s="26"/>
    </row>
    <row r="12" ht="25" customHeight="1" spans="1:12">
      <c r="A12" s="15"/>
      <c r="B12" s="16" t="s">
        <v>41</v>
      </c>
      <c r="C12" s="17"/>
      <c r="D12" s="18"/>
      <c r="E12" s="18"/>
      <c r="F12" s="18">
        <f>SUM(F6:F11)</f>
        <v>10583.4</v>
      </c>
      <c r="G12" s="14"/>
      <c r="H12" s="14"/>
      <c r="I12" s="18">
        <f>SUM(I6:I11)</f>
        <v>10583.4</v>
      </c>
      <c r="J12" s="14"/>
      <c r="K12" s="14"/>
      <c r="L12" s="26">
        <f>SUM(L6:L11)</f>
        <v>0</v>
      </c>
    </row>
    <row r="13" ht="25" customHeight="1" spans="1:12">
      <c r="A13" s="15"/>
      <c r="B13" s="16" t="s">
        <v>42</v>
      </c>
      <c r="C13" s="17"/>
      <c r="D13" s="18"/>
      <c r="E13" s="18"/>
      <c r="F13" s="18">
        <v>295.67</v>
      </c>
      <c r="G13" s="14"/>
      <c r="H13" s="14"/>
      <c r="I13" s="18">
        <v>6093.68</v>
      </c>
      <c r="J13" s="14"/>
      <c r="K13" s="14"/>
      <c r="L13" s="26">
        <f>I13-F13</f>
        <v>5798.01</v>
      </c>
    </row>
    <row r="14" ht="25" customHeight="1" spans="1:17">
      <c r="A14" s="15"/>
      <c r="B14" s="16" t="s">
        <v>43</v>
      </c>
      <c r="C14" s="17"/>
      <c r="D14" s="18"/>
      <c r="E14" s="18"/>
      <c r="F14" s="18">
        <v>0</v>
      </c>
      <c r="G14" s="14"/>
      <c r="H14" s="14"/>
      <c r="I14" s="18">
        <v>105.49</v>
      </c>
      <c r="J14" s="14"/>
      <c r="K14" s="14"/>
      <c r="L14" s="26">
        <f>I14-F14</f>
        <v>105.49</v>
      </c>
      <c r="Q14" s="31"/>
    </row>
    <row r="15" ht="25" customHeight="1" spans="1:12">
      <c r="A15" s="15"/>
      <c r="B15" s="16" t="s">
        <v>44</v>
      </c>
      <c r="C15" s="17"/>
      <c r="D15" s="18"/>
      <c r="E15" s="18"/>
      <c r="F15" s="18">
        <v>609.56</v>
      </c>
      <c r="G15" s="14"/>
      <c r="H15" s="14"/>
      <c r="I15" s="18">
        <v>880.53</v>
      </c>
      <c r="J15" s="14"/>
      <c r="K15" s="14"/>
      <c r="L15" s="26">
        <f>I15-F15</f>
        <v>270.97</v>
      </c>
    </row>
    <row r="16" ht="25" customHeight="1" spans="1:12">
      <c r="A16" s="15"/>
      <c r="B16" s="16" t="s">
        <v>45</v>
      </c>
      <c r="C16" s="17"/>
      <c r="D16" s="18"/>
      <c r="E16" s="18"/>
      <c r="F16" s="18">
        <v>1137.38</v>
      </c>
      <c r="G16" s="14"/>
      <c r="H16" s="14"/>
      <c r="I16" s="18">
        <v>1674.99</v>
      </c>
      <c r="J16" s="14"/>
      <c r="K16" s="14"/>
      <c r="L16" s="26">
        <f>I16-F16</f>
        <v>537.61</v>
      </c>
    </row>
    <row r="17" ht="25" customHeight="1" spans="1:12">
      <c r="A17" s="19" t="s">
        <v>46</v>
      </c>
      <c r="B17" s="20"/>
      <c r="C17" s="20"/>
      <c r="D17" s="20"/>
      <c r="E17" s="20"/>
      <c r="F17" s="21">
        <f>SUM(F12:F16)-F14</f>
        <v>12626.01</v>
      </c>
      <c r="G17" s="22"/>
      <c r="H17" s="22"/>
      <c r="I17" s="21">
        <f>SUM(I12:I16)-I14</f>
        <v>19232.6</v>
      </c>
      <c r="J17" s="22"/>
      <c r="K17" s="22"/>
      <c r="L17" s="27">
        <f>I17-F17</f>
        <v>6606.59</v>
      </c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10">
    <mergeCell ref="A1:L1"/>
    <mergeCell ref="A2:L2"/>
    <mergeCell ref="A3:L3"/>
    <mergeCell ref="D4:F4"/>
    <mergeCell ref="G4:I4"/>
    <mergeCell ref="J4:L4"/>
    <mergeCell ref="A17:E17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O11" sqref="O11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25" customHeight="1" spans="1:12">
      <c r="A6" s="8">
        <v>1</v>
      </c>
      <c r="B6" s="10" t="s">
        <v>48</v>
      </c>
      <c r="C6" s="9" t="s">
        <v>49</v>
      </c>
      <c r="D6" s="13">
        <v>120</v>
      </c>
      <c r="E6" s="13">
        <v>37.29</v>
      </c>
      <c r="F6" s="13">
        <v>4474.8</v>
      </c>
      <c r="G6" s="13">
        <v>120</v>
      </c>
      <c r="H6" s="13">
        <v>37.29</v>
      </c>
      <c r="I6" s="13">
        <v>4474.8</v>
      </c>
      <c r="J6" s="12">
        <f>G6-D6</f>
        <v>0</v>
      </c>
      <c r="K6" s="12">
        <f>H6-E6</f>
        <v>0</v>
      </c>
      <c r="L6" s="25">
        <f>I6-F6</f>
        <v>0</v>
      </c>
    </row>
    <row r="7" ht="25" customHeight="1" spans="1:12">
      <c r="A7" s="8">
        <v>2</v>
      </c>
      <c r="B7" s="10" t="s">
        <v>50</v>
      </c>
      <c r="C7" s="9" t="s">
        <v>51</v>
      </c>
      <c r="D7" s="13"/>
      <c r="E7" s="13"/>
      <c r="F7" s="13"/>
      <c r="G7" s="13">
        <v>20</v>
      </c>
      <c r="H7" s="13">
        <v>131.69</v>
      </c>
      <c r="I7" s="13">
        <v>2633.8</v>
      </c>
      <c r="J7" s="12">
        <f t="shared" ref="J7:J12" si="0">G7-D7</f>
        <v>20</v>
      </c>
      <c r="K7" s="12">
        <f t="shared" ref="K7:K12" si="1">H7-E7</f>
        <v>131.69</v>
      </c>
      <c r="L7" s="25">
        <f t="shared" ref="L7:L12" si="2">I7-F7</f>
        <v>2633.8</v>
      </c>
    </row>
    <row r="8" ht="25" customHeight="1" spans="1:12">
      <c r="A8" s="8">
        <v>3</v>
      </c>
      <c r="B8" s="10" t="s">
        <v>52</v>
      </c>
      <c r="C8" s="9" t="s">
        <v>53</v>
      </c>
      <c r="D8" s="13">
        <v>8</v>
      </c>
      <c r="E8" s="13">
        <v>4196.53</v>
      </c>
      <c r="F8" s="13">
        <v>33572.24</v>
      </c>
      <c r="G8" s="13">
        <v>10</v>
      </c>
      <c r="H8" s="13">
        <v>1286.24</v>
      </c>
      <c r="I8" s="13">
        <v>12862.4</v>
      </c>
      <c r="J8" s="12">
        <f t="shared" si="0"/>
        <v>2</v>
      </c>
      <c r="K8" s="12">
        <f t="shared" si="1"/>
        <v>-2910.29</v>
      </c>
      <c r="L8" s="25">
        <f t="shared" si="2"/>
        <v>-20709.84</v>
      </c>
    </row>
    <row r="9" ht="25" customHeight="1" spans="1:12">
      <c r="A9" s="8"/>
      <c r="B9" s="10" t="s">
        <v>54</v>
      </c>
      <c r="C9" s="9" t="s">
        <v>51</v>
      </c>
      <c r="D9" s="13">
        <v>135</v>
      </c>
      <c r="E9" s="13">
        <v>91.29</v>
      </c>
      <c r="F9" s="13">
        <v>12324.15</v>
      </c>
      <c r="G9" s="13">
        <v>97</v>
      </c>
      <c r="H9" s="13">
        <v>91.16</v>
      </c>
      <c r="I9" s="13">
        <v>8842.52</v>
      </c>
      <c r="J9" s="12">
        <f t="shared" si="0"/>
        <v>-38</v>
      </c>
      <c r="K9" s="12">
        <f t="shared" si="1"/>
        <v>-0.13000000000001</v>
      </c>
      <c r="L9" s="25">
        <f t="shared" si="2"/>
        <v>-3481.63</v>
      </c>
    </row>
    <row r="10" ht="25" customHeight="1" spans="1:12">
      <c r="A10" s="8"/>
      <c r="B10" s="10" t="s">
        <v>55</v>
      </c>
      <c r="C10" s="9" t="s">
        <v>51</v>
      </c>
      <c r="D10" s="13">
        <v>50</v>
      </c>
      <c r="E10" s="13">
        <v>40.7</v>
      </c>
      <c r="F10" s="13">
        <v>2035</v>
      </c>
      <c r="G10" s="13">
        <v>18</v>
      </c>
      <c r="H10" s="13">
        <v>255.99</v>
      </c>
      <c r="I10" s="13">
        <v>4607.82</v>
      </c>
      <c r="J10" s="12">
        <f t="shared" si="0"/>
        <v>-32</v>
      </c>
      <c r="K10" s="12">
        <f t="shared" si="1"/>
        <v>215.29</v>
      </c>
      <c r="L10" s="25">
        <f t="shared" si="2"/>
        <v>2572.82</v>
      </c>
    </row>
    <row r="11" ht="25" customHeight="1" spans="1:12">
      <c r="A11" s="8"/>
      <c r="B11" s="10" t="s">
        <v>56</v>
      </c>
      <c r="C11" s="9" t="s">
        <v>51</v>
      </c>
      <c r="D11" s="13"/>
      <c r="E11" s="13"/>
      <c r="F11" s="13"/>
      <c r="G11" s="13">
        <v>6</v>
      </c>
      <c r="H11" s="13">
        <v>424.56</v>
      </c>
      <c r="I11" s="13">
        <v>2547.36</v>
      </c>
      <c r="J11" s="12">
        <f t="shared" si="0"/>
        <v>6</v>
      </c>
      <c r="K11" s="12">
        <f t="shared" si="1"/>
        <v>424.56</v>
      </c>
      <c r="L11" s="25">
        <f t="shared" si="2"/>
        <v>2547.36</v>
      </c>
    </row>
    <row r="12" ht="25" customHeight="1" spans="1:12">
      <c r="A12" s="15"/>
      <c r="B12" s="10" t="s">
        <v>57</v>
      </c>
      <c r="C12" s="9" t="s">
        <v>49</v>
      </c>
      <c r="D12" s="18"/>
      <c r="E12" s="18"/>
      <c r="F12" s="18"/>
      <c r="G12" s="13">
        <v>24.49</v>
      </c>
      <c r="H12" s="13">
        <v>32.75</v>
      </c>
      <c r="I12" s="13">
        <v>802.05</v>
      </c>
      <c r="J12" s="12">
        <f t="shared" si="0"/>
        <v>24.49</v>
      </c>
      <c r="K12" s="12">
        <f t="shared" si="1"/>
        <v>32.75</v>
      </c>
      <c r="L12" s="25">
        <f t="shared" si="2"/>
        <v>802.05</v>
      </c>
    </row>
    <row r="13" ht="25" customHeight="1" spans="1:12">
      <c r="A13" s="15"/>
      <c r="B13" s="16"/>
      <c r="C13" s="17"/>
      <c r="D13" s="18"/>
      <c r="E13" s="18"/>
      <c r="F13" s="18"/>
      <c r="G13" s="14"/>
      <c r="H13" s="14"/>
      <c r="I13" s="14"/>
      <c r="J13" s="14"/>
      <c r="K13" s="14"/>
      <c r="L13" s="26"/>
    </row>
    <row r="14" ht="25" customHeight="1" spans="1:12">
      <c r="A14" s="15"/>
      <c r="B14" s="16" t="s">
        <v>41</v>
      </c>
      <c r="C14" s="17"/>
      <c r="D14" s="18"/>
      <c r="E14" s="18"/>
      <c r="F14" s="18">
        <f>SUM(F6:F13)</f>
        <v>52406.19</v>
      </c>
      <c r="G14" s="14"/>
      <c r="H14" s="14"/>
      <c r="I14" s="18">
        <f>SUM(I6:I13)</f>
        <v>36770.75</v>
      </c>
      <c r="J14" s="14"/>
      <c r="K14" s="14"/>
      <c r="L14" s="26">
        <f t="shared" ref="L14:L19" si="3">I14-F14</f>
        <v>-15635.44</v>
      </c>
    </row>
    <row r="15" ht="25" customHeight="1" spans="1:12">
      <c r="A15" s="15"/>
      <c r="B15" s="16" t="s">
        <v>42</v>
      </c>
      <c r="C15" s="17"/>
      <c r="D15" s="18"/>
      <c r="E15" s="18"/>
      <c r="F15" s="18">
        <v>2711.18</v>
      </c>
      <c r="G15" s="14"/>
      <c r="H15" s="14"/>
      <c r="I15" s="18">
        <v>1688.46</v>
      </c>
      <c r="J15" s="14"/>
      <c r="K15" s="14"/>
      <c r="L15" s="26">
        <f t="shared" si="3"/>
        <v>-1022.72</v>
      </c>
    </row>
    <row r="16" ht="25" customHeight="1" spans="1:12">
      <c r="A16" s="15"/>
      <c r="B16" s="16" t="s">
        <v>43</v>
      </c>
      <c r="C16" s="17"/>
      <c r="D16" s="18"/>
      <c r="E16" s="18"/>
      <c r="F16" s="18">
        <v>1465.16</v>
      </c>
      <c r="G16" s="14"/>
      <c r="H16" s="14"/>
      <c r="I16" s="18">
        <v>1017.28</v>
      </c>
      <c r="J16" s="14"/>
      <c r="K16" s="14"/>
      <c r="L16" s="26">
        <f t="shared" si="3"/>
        <v>-447.88</v>
      </c>
    </row>
    <row r="17" ht="25" customHeight="1" spans="1:12">
      <c r="A17" s="15"/>
      <c r="B17" s="16" t="s">
        <v>44</v>
      </c>
      <c r="C17" s="17"/>
      <c r="D17" s="18"/>
      <c r="E17" s="18"/>
      <c r="F17" s="18">
        <v>1222.55</v>
      </c>
      <c r="G17" s="14"/>
      <c r="H17" s="14"/>
      <c r="I17" s="18">
        <v>658.54</v>
      </c>
      <c r="J17" s="14"/>
      <c r="K17" s="14"/>
      <c r="L17" s="26">
        <f t="shared" si="3"/>
        <v>-564.01</v>
      </c>
    </row>
    <row r="18" ht="25" customHeight="1" spans="1:12">
      <c r="A18" s="15"/>
      <c r="B18" s="16" t="s">
        <v>45</v>
      </c>
      <c r="C18" s="17"/>
      <c r="D18" s="18"/>
      <c r="E18" s="18"/>
      <c r="F18" s="18">
        <v>5577.65</v>
      </c>
      <c r="G18" s="14"/>
      <c r="H18" s="14"/>
      <c r="I18" s="18">
        <v>3731.84</v>
      </c>
      <c r="J18" s="14"/>
      <c r="K18" s="14"/>
      <c r="L18" s="26">
        <f t="shared" si="3"/>
        <v>-1845.81</v>
      </c>
    </row>
    <row r="19" ht="25" customHeight="1" spans="1:12">
      <c r="A19" s="19" t="s">
        <v>46</v>
      </c>
      <c r="B19" s="20"/>
      <c r="C19" s="20"/>
      <c r="D19" s="20"/>
      <c r="E19" s="20"/>
      <c r="F19" s="21">
        <f>SUM(F14:F18)-F16</f>
        <v>61917.57</v>
      </c>
      <c r="G19" s="22"/>
      <c r="H19" s="22"/>
      <c r="I19" s="21">
        <f>SUM(I14:I18)-I16</f>
        <v>42849.59</v>
      </c>
      <c r="J19" s="22"/>
      <c r="K19" s="22"/>
      <c r="L19" s="27">
        <f t="shared" si="3"/>
        <v>-19067.98</v>
      </c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10">
    <mergeCell ref="A1:L1"/>
    <mergeCell ref="A2:L2"/>
    <mergeCell ref="A3:L3"/>
    <mergeCell ref="D4:F4"/>
    <mergeCell ref="G4:I4"/>
    <mergeCell ref="J4:L4"/>
    <mergeCell ref="A19:E19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I15" sqref="I15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30" customHeight="1" spans="1:12">
      <c r="A6" s="8">
        <v>1</v>
      </c>
      <c r="B6" s="10" t="s">
        <v>59</v>
      </c>
      <c r="C6" s="9" t="s">
        <v>36</v>
      </c>
      <c r="D6" s="13">
        <v>42.48</v>
      </c>
      <c r="E6" s="13">
        <v>506.35</v>
      </c>
      <c r="F6" s="13">
        <v>21509.75</v>
      </c>
      <c r="G6" s="13">
        <v>42.48</v>
      </c>
      <c r="H6" s="13">
        <v>506.35</v>
      </c>
      <c r="I6" s="13">
        <v>21509.75</v>
      </c>
      <c r="J6" s="12">
        <f t="shared" ref="J6:L6" si="0">G6-D6</f>
        <v>0</v>
      </c>
      <c r="K6" s="12">
        <f t="shared" si="0"/>
        <v>0</v>
      </c>
      <c r="L6" s="25">
        <f t="shared" si="0"/>
        <v>0</v>
      </c>
    </row>
    <row r="7" ht="30" customHeight="1" spans="1:12">
      <c r="A7" s="8">
        <v>2</v>
      </c>
      <c r="B7" s="10" t="s">
        <v>60</v>
      </c>
      <c r="C7" s="9" t="s">
        <v>61</v>
      </c>
      <c r="D7" s="13">
        <v>1</v>
      </c>
      <c r="E7" s="13">
        <v>2000</v>
      </c>
      <c r="F7" s="13">
        <v>2000</v>
      </c>
      <c r="G7" s="13">
        <v>1</v>
      </c>
      <c r="H7" s="13">
        <v>2000</v>
      </c>
      <c r="I7" s="13">
        <v>2000</v>
      </c>
      <c r="J7" s="12">
        <f t="shared" ref="J7:L7" si="1">G7-D7</f>
        <v>0</v>
      </c>
      <c r="K7" s="12">
        <f t="shared" si="1"/>
        <v>0</v>
      </c>
      <c r="L7" s="25">
        <f t="shared" si="1"/>
        <v>0</v>
      </c>
    </row>
    <row r="8" ht="30" customHeight="1" spans="1:12">
      <c r="A8" s="8">
        <v>3</v>
      </c>
      <c r="B8" s="10" t="s">
        <v>62</v>
      </c>
      <c r="C8" s="9" t="s">
        <v>49</v>
      </c>
      <c r="D8" s="13">
        <v>45</v>
      </c>
      <c r="E8" s="13">
        <v>100.21</v>
      </c>
      <c r="F8" s="13">
        <v>4509.45</v>
      </c>
      <c r="G8" s="13">
        <v>45</v>
      </c>
      <c r="H8" s="13">
        <v>100.21</v>
      </c>
      <c r="I8" s="13">
        <v>4509.45</v>
      </c>
      <c r="J8" s="12">
        <f t="shared" ref="J8:L8" si="2">G8-D8</f>
        <v>0</v>
      </c>
      <c r="K8" s="12">
        <f t="shared" si="2"/>
        <v>0</v>
      </c>
      <c r="L8" s="25">
        <f t="shared" si="2"/>
        <v>0</v>
      </c>
    </row>
    <row r="9" ht="30" customHeight="1" spans="1:12">
      <c r="A9" s="8">
        <v>4</v>
      </c>
      <c r="B9" s="10" t="s">
        <v>63</v>
      </c>
      <c r="C9" s="9" t="s">
        <v>49</v>
      </c>
      <c r="D9" s="13">
        <v>88</v>
      </c>
      <c r="E9" s="13">
        <v>25.25</v>
      </c>
      <c r="F9" s="13">
        <v>2222</v>
      </c>
      <c r="G9" s="13">
        <v>88</v>
      </c>
      <c r="H9" s="13">
        <v>25.25</v>
      </c>
      <c r="I9" s="13">
        <v>2222</v>
      </c>
      <c r="J9" s="12">
        <f>G9-D9</f>
        <v>0</v>
      </c>
      <c r="K9" s="12">
        <f>H9-E9</f>
        <v>0</v>
      </c>
      <c r="L9" s="25">
        <f t="shared" ref="L9:L16" si="3">I9-F9</f>
        <v>0</v>
      </c>
    </row>
    <row r="10" ht="30" customHeight="1" spans="1:12">
      <c r="A10" s="15"/>
      <c r="B10" s="16"/>
      <c r="C10" s="17"/>
      <c r="D10" s="18"/>
      <c r="E10" s="18"/>
      <c r="F10" s="18"/>
      <c r="G10" s="14"/>
      <c r="H10" s="14"/>
      <c r="I10" s="14"/>
      <c r="J10" s="14"/>
      <c r="K10" s="14"/>
      <c r="L10" s="26"/>
    </row>
    <row r="11" ht="30" customHeight="1" spans="1:12">
      <c r="A11" s="15"/>
      <c r="B11" s="16" t="s">
        <v>41</v>
      </c>
      <c r="C11" s="17"/>
      <c r="D11" s="18"/>
      <c r="E11" s="18"/>
      <c r="F11" s="18">
        <f>SUM(F6:F10)</f>
        <v>30241.2</v>
      </c>
      <c r="G11" s="14"/>
      <c r="H11" s="14"/>
      <c r="I11" s="18">
        <f>SUM(I6:I10)</f>
        <v>30241.2</v>
      </c>
      <c r="J11" s="14"/>
      <c r="K11" s="14"/>
      <c r="L11" s="26">
        <f t="shared" si="3"/>
        <v>0</v>
      </c>
    </row>
    <row r="12" ht="30" customHeight="1" spans="1:12">
      <c r="A12" s="15"/>
      <c r="B12" s="16" t="s">
        <v>42</v>
      </c>
      <c r="C12" s="17"/>
      <c r="D12" s="18"/>
      <c r="E12" s="18"/>
      <c r="F12" s="18">
        <v>1503.26</v>
      </c>
      <c r="G12" s="14"/>
      <c r="H12" s="14"/>
      <c r="I12" s="18">
        <v>1503.26</v>
      </c>
      <c r="J12" s="14"/>
      <c r="K12" s="14"/>
      <c r="L12" s="26">
        <f t="shared" si="3"/>
        <v>0</v>
      </c>
    </row>
    <row r="13" ht="30" customHeight="1" spans="1:12">
      <c r="A13" s="15"/>
      <c r="B13" s="16" t="s">
        <v>43</v>
      </c>
      <c r="C13" s="17"/>
      <c r="D13" s="18"/>
      <c r="E13" s="18"/>
      <c r="F13" s="18">
        <v>1116.28</v>
      </c>
      <c r="G13" s="14"/>
      <c r="H13" s="14"/>
      <c r="I13" s="18">
        <v>1116.28</v>
      </c>
      <c r="J13" s="14"/>
      <c r="K13" s="14"/>
      <c r="L13" s="26">
        <f t="shared" si="3"/>
        <v>0</v>
      </c>
    </row>
    <row r="14" ht="30" customHeight="1" spans="1:12">
      <c r="A14" s="15"/>
      <c r="B14" s="16" t="s">
        <v>44</v>
      </c>
      <c r="C14" s="17"/>
      <c r="D14" s="18"/>
      <c r="E14" s="18"/>
      <c r="F14" s="18">
        <v>465.93</v>
      </c>
      <c r="G14" s="14"/>
      <c r="H14" s="14"/>
      <c r="I14" s="18">
        <v>465.93</v>
      </c>
      <c r="J14" s="14"/>
      <c r="K14" s="14"/>
      <c r="L14" s="26">
        <f t="shared" si="3"/>
        <v>0</v>
      </c>
    </row>
    <row r="15" ht="30" customHeight="1" spans="1:12">
      <c r="A15" s="15"/>
      <c r="B15" s="16" t="s">
        <v>45</v>
      </c>
      <c r="C15" s="17"/>
      <c r="D15" s="18"/>
      <c r="E15" s="18"/>
      <c r="F15" s="18">
        <v>3188.83</v>
      </c>
      <c r="G15" s="14"/>
      <c r="H15" s="14"/>
      <c r="I15" s="18">
        <v>3072.88</v>
      </c>
      <c r="J15" s="14"/>
      <c r="K15" s="14"/>
      <c r="L15" s="26">
        <f t="shared" si="3"/>
        <v>-115.95</v>
      </c>
    </row>
    <row r="16" ht="30" customHeight="1" spans="1:12">
      <c r="A16" s="19" t="s">
        <v>46</v>
      </c>
      <c r="B16" s="20"/>
      <c r="C16" s="20"/>
      <c r="D16" s="20"/>
      <c r="E16" s="20"/>
      <c r="F16" s="21">
        <f>SUM(F11:F15)-F13</f>
        <v>35399.22</v>
      </c>
      <c r="G16" s="22"/>
      <c r="H16" s="22"/>
      <c r="I16" s="21">
        <f>SUM(I11:I15)-I13</f>
        <v>35283.27</v>
      </c>
      <c r="J16" s="22"/>
      <c r="K16" s="22"/>
      <c r="L16" s="27">
        <f t="shared" si="3"/>
        <v>-115.950000000004</v>
      </c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mergeCells count="10">
    <mergeCell ref="A1:L1"/>
    <mergeCell ref="A2:L2"/>
    <mergeCell ref="A3:L3"/>
    <mergeCell ref="D4:F4"/>
    <mergeCell ref="G4:I4"/>
    <mergeCell ref="J4:L4"/>
    <mergeCell ref="A16:E16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K22" sqref="K22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30" customHeight="1" spans="1:12">
      <c r="A6" s="8"/>
      <c r="B6" s="10" t="s">
        <v>65</v>
      </c>
      <c r="C6" s="11"/>
      <c r="D6" s="11"/>
      <c r="E6" s="11"/>
      <c r="F6" s="11"/>
      <c r="G6" s="12"/>
      <c r="H6" s="12"/>
      <c r="I6" s="12"/>
      <c r="J6" s="12"/>
      <c r="K6" s="12"/>
      <c r="L6" s="25"/>
    </row>
    <row r="7" ht="30" customHeight="1" spans="1:12">
      <c r="A7" s="8">
        <v>1</v>
      </c>
      <c r="B7" s="10" t="s">
        <v>66</v>
      </c>
      <c r="C7" s="9" t="s">
        <v>51</v>
      </c>
      <c r="D7" s="13">
        <v>6</v>
      </c>
      <c r="E7" s="13">
        <v>131.69</v>
      </c>
      <c r="F7" s="13">
        <v>790.14</v>
      </c>
      <c r="G7" s="13">
        <v>6</v>
      </c>
      <c r="H7" s="13">
        <v>131.69</v>
      </c>
      <c r="I7" s="13">
        <v>790.14</v>
      </c>
      <c r="J7" s="12">
        <f t="shared" ref="J7:L7" si="0">G7-D7</f>
        <v>0</v>
      </c>
      <c r="K7" s="12">
        <f t="shared" si="0"/>
        <v>0</v>
      </c>
      <c r="L7" s="25">
        <f t="shared" si="0"/>
        <v>0</v>
      </c>
    </row>
    <row r="8" ht="30" customHeight="1" spans="1:12">
      <c r="A8" s="8">
        <v>2</v>
      </c>
      <c r="B8" s="10" t="s">
        <v>67</v>
      </c>
      <c r="C8" s="9" t="s">
        <v>51</v>
      </c>
      <c r="D8" s="13">
        <v>25</v>
      </c>
      <c r="E8" s="13">
        <v>60.72</v>
      </c>
      <c r="F8" s="13">
        <v>1518</v>
      </c>
      <c r="G8" s="13">
        <v>25</v>
      </c>
      <c r="H8" s="13">
        <v>60.72</v>
      </c>
      <c r="I8" s="13">
        <v>1518</v>
      </c>
      <c r="J8" s="12">
        <f t="shared" ref="J8:L8" si="1">G8-D8</f>
        <v>0</v>
      </c>
      <c r="K8" s="12">
        <f t="shared" si="1"/>
        <v>0</v>
      </c>
      <c r="L8" s="25">
        <f t="shared" si="1"/>
        <v>0</v>
      </c>
    </row>
    <row r="9" ht="30" customHeight="1" spans="1:12">
      <c r="A9" s="8">
        <v>3</v>
      </c>
      <c r="B9" s="10" t="s">
        <v>68</v>
      </c>
      <c r="C9" s="9" t="s">
        <v>69</v>
      </c>
      <c r="D9" s="13">
        <v>6</v>
      </c>
      <c r="E9" s="13">
        <v>85.28</v>
      </c>
      <c r="F9" s="13">
        <v>511.68</v>
      </c>
      <c r="G9" s="13">
        <v>6</v>
      </c>
      <c r="H9" s="13">
        <v>85.28</v>
      </c>
      <c r="I9" s="13">
        <v>511.68</v>
      </c>
      <c r="J9" s="12">
        <f t="shared" ref="J9:L9" si="2">G9-D9</f>
        <v>0</v>
      </c>
      <c r="K9" s="12">
        <f t="shared" si="2"/>
        <v>0</v>
      </c>
      <c r="L9" s="25">
        <f t="shared" si="2"/>
        <v>0</v>
      </c>
    </row>
    <row r="10" ht="30" customHeight="1" spans="1:12">
      <c r="A10" s="8">
        <v>4</v>
      </c>
      <c r="B10" s="10" t="s">
        <v>70</v>
      </c>
      <c r="C10" s="9" t="s">
        <v>69</v>
      </c>
      <c r="D10" s="13">
        <v>2</v>
      </c>
      <c r="E10" s="13">
        <v>38.9</v>
      </c>
      <c r="F10" s="13">
        <v>77.8</v>
      </c>
      <c r="G10" s="13">
        <v>2</v>
      </c>
      <c r="H10" s="13">
        <v>38.9</v>
      </c>
      <c r="I10" s="13">
        <v>77.8</v>
      </c>
      <c r="J10" s="12">
        <f t="shared" ref="J10:L10" si="3">G10-D10</f>
        <v>0</v>
      </c>
      <c r="K10" s="12">
        <f t="shared" si="3"/>
        <v>0</v>
      </c>
      <c r="L10" s="25">
        <f t="shared" si="3"/>
        <v>0</v>
      </c>
    </row>
    <row r="11" ht="30" customHeight="1" spans="1:12">
      <c r="A11" s="8"/>
      <c r="B11" s="10" t="s">
        <v>71</v>
      </c>
      <c r="C11" s="9" t="s">
        <v>51</v>
      </c>
      <c r="D11" s="13">
        <v>5</v>
      </c>
      <c r="E11" s="13">
        <v>39.55</v>
      </c>
      <c r="F11" s="13">
        <v>197.75</v>
      </c>
      <c r="G11" s="13">
        <v>5</v>
      </c>
      <c r="H11" s="13">
        <v>39.55</v>
      </c>
      <c r="I11" s="13">
        <v>197.75</v>
      </c>
      <c r="J11" s="12">
        <f t="shared" ref="J11:L11" si="4">G11-D11</f>
        <v>0</v>
      </c>
      <c r="K11" s="12">
        <f t="shared" si="4"/>
        <v>0</v>
      </c>
      <c r="L11" s="25">
        <f t="shared" si="4"/>
        <v>0</v>
      </c>
    </row>
    <row r="12" ht="30" customHeight="1" spans="1:12">
      <c r="A12" s="8"/>
      <c r="B12" s="10" t="s">
        <v>72</v>
      </c>
      <c r="C12" s="9" t="s">
        <v>73</v>
      </c>
      <c r="D12" s="13"/>
      <c r="E12" s="13"/>
      <c r="F12" s="13"/>
      <c r="G12" s="30">
        <v>10</v>
      </c>
      <c r="H12" s="30">
        <v>10.99</v>
      </c>
      <c r="I12" s="30">
        <v>109.9</v>
      </c>
      <c r="J12" s="12">
        <f>G12-D12</f>
        <v>10</v>
      </c>
      <c r="K12" s="12">
        <f>H12-E12</f>
        <v>10.99</v>
      </c>
      <c r="L12" s="25">
        <f>I12-F12</f>
        <v>109.9</v>
      </c>
    </row>
    <row r="13" ht="30" customHeight="1" spans="1:12">
      <c r="A13" s="8"/>
      <c r="B13" s="10" t="s">
        <v>74</v>
      </c>
      <c r="C13" s="9" t="s">
        <v>75</v>
      </c>
      <c r="D13" s="13"/>
      <c r="E13" s="13"/>
      <c r="F13" s="13"/>
      <c r="G13" s="30">
        <v>10</v>
      </c>
      <c r="H13" s="30">
        <v>72.18</v>
      </c>
      <c r="I13" s="30">
        <v>721.8</v>
      </c>
      <c r="J13" s="12">
        <f>G13-D13</f>
        <v>10</v>
      </c>
      <c r="K13" s="12">
        <f>H13-E13</f>
        <v>72.18</v>
      </c>
      <c r="L13" s="25">
        <f>I13-F13</f>
        <v>721.8</v>
      </c>
    </row>
    <row r="14" ht="30" customHeight="1" spans="1:12">
      <c r="A14" s="8"/>
      <c r="B14" s="10" t="s">
        <v>76</v>
      </c>
      <c r="C14" s="11"/>
      <c r="D14" s="11"/>
      <c r="E14" s="11"/>
      <c r="F14" s="11"/>
      <c r="G14" s="14"/>
      <c r="H14" s="14"/>
      <c r="I14" s="14"/>
      <c r="J14" s="14"/>
      <c r="K14" s="14"/>
      <c r="L14" s="26"/>
    </row>
    <row r="15" ht="30" customHeight="1" spans="1:12">
      <c r="A15" s="8">
        <v>1</v>
      </c>
      <c r="B15" s="10" t="s">
        <v>77</v>
      </c>
      <c r="C15" s="9" t="s">
        <v>51</v>
      </c>
      <c r="D15" s="13">
        <v>30</v>
      </c>
      <c r="E15" s="13">
        <v>104.18</v>
      </c>
      <c r="F15" s="13">
        <v>3125.4</v>
      </c>
      <c r="G15" s="13">
        <v>30</v>
      </c>
      <c r="H15" s="13">
        <v>104.18</v>
      </c>
      <c r="I15" s="13">
        <v>3125.4</v>
      </c>
      <c r="J15" s="12">
        <f t="shared" ref="J15:L15" si="5">G15-D15</f>
        <v>0</v>
      </c>
      <c r="K15" s="12">
        <f t="shared" si="5"/>
        <v>0</v>
      </c>
      <c r="L15" s="25">
        <f t="shared" si="5"/>
        <v>0</v>
      </c>
    </row>
    <row r="16" ht="30" customHeight="1" spans="1:12">
      <c r="A16" s="8">
        <v>2</v>
      </c>
      <c r="B16" s="10" t="s">
        <v>78</v>
      </c>
      <c r="C16" s="9" t="s">
        <v>51</v>
      </c>
      <c r="D16" s="13">
        <v>6</v>
      </c>
      <c r="E16" s="13">
        <v>91.16</v>
      </c>
      <c r="F16" s="13">
        <v>546.96</v>
      </c>
      <c r="G16" s="13">
        <v>6</v>
      </c>
      <c r="H16" s="13">
        <v>91.16</v>
      </c>
      <c r="I16" s="13">
        <v>546.96</v>
      </c>
      <c r="J16" s="12">
        <f t="shared" ref="J16:L16" si="6">G16-D16</f>
        <v>0</v>
      </c>
      <c r="K16" s="12">
        <f t="shared" si="6"/>
        <v>0</v>
      </c>
      <c r="L16" s="25">
        <f t="shared" si="6"/>
        <v>0</v>
      </c>
    </row>
    <row r="17" ht="30" customHeight="1" spans="1:12">
      <c r="A17" s="8">
        <v>3</v>
      </c>
      <c r="B17" s="10" t="s">
        <v>79</v>
      </c>
      <c r="C17" s="9" t="s">
        <v>53</v>
      </c>
      <c r="D17" s="13">
        <v>1</v>
      </c>
      <c r="E17" s="13">
        <v>3722.15</v>
      </c>
      <c r="F17" s="13">
        <v>3722.15</v>
      </c>
      <c r="G17" s="13">
        <v>1</v>
      </c>
      <c r="H17" s="13">
        <v>3722.15</v>
      </c>
      <c r="I17" s="13">
        <v>3722.15</v>
      </c>
      <c r="J17" s="12">
        <f t="shared" ref="J17:L17" si="7">G17-D17</f>
        <v>0</v>
      </c>
      <c r="K17" s="12">
        <f t="shared" si="7"/>
        <v>0</v>
      </c>
      <c r="L17" s="25">
        <f t="shared" si="7"/>
        <v>0</v>
      </c>
    </row>
    <row r="18" ht="30" customHeight="1" spans="1:12">
      <c r="A18" s="15"/>
      <c r="B18" s="16"/>
      <c r="C18" s="17"/>
      <c r="D18" s="18"/>
      <c r="E18" s="18"/>
      <c r="F18" s="18"/>
      <c r="G18" s="14"/>
      <c r="H18" s="14"/>
      <c r="I18" s="14"/>
      <c r="J18" s="14"/>
      <c r="K18" s="14"/>
      <c r="L18" s="26"/>
    </row>
    <row r="19" ht="30" customHeight="1" spans="1:12">
      <c r="A19" s="15"/>
      <c r="B19" s="16"/>
      <c r="C19" s="17"/>
      <c r="D19" s="18"/>
      <c r="E19" s="18"/>
      <c r="F19" s="18"/>
      <c r="G19" s="14"/>
      <c r="H19" s="14"/>
      <c r="I19" s="14"/>
      <c r="J19" s="14"/>
      <c r="K19" s="14"/>
      <c r="L19" s="26"/>
    </row>
    <row r="20" ht="30" customHeight="1" spans="1:12">
      <c r="A20" s="15"/>
      <c r="B20" s="16" t="s">
        <v>41</v>
      </c>
      <c r="C20" s="17"/>
      <c r="D20" s="18"/>
      <c r="E20" s="18"/>
      <c r="F20" s="18">
        <f>SUM(F6:F19)</f>
        <v>10489.88</v>
      </c>
      <c r="G20" s="14"/>
      <c r="H20" s="14"/>
      <c r="I20" s="18">
        <f>SUM(I6:I19)</f>
        <v>11321.58</v>
      </c>
      <c r="J20" s="14"/>
      <c r="K20" s="14"/>
      <c r="L20" s="26">
        <f t="shared" ref="L20:L25" si="8">I20-F20</f>
        <v>831.699999999999</v>
      </c>
    </row>
    <row r="21" ht="30" customHeight="1" spans="1:12">
      <c r="A21" s="15"/>
      <c r="B21" s="16" t="s">
        <v>42</v>
      </c>
      <c r="C21" s="17"/>
      <c r="D21" s="18"/>
      <c r="E21" s="18"/>
      <c r="F21" s="18">
        <v>829.71</v>
      </c>
      <c r="G21" s="14"/>
      <c r="H21" s="14"/>
      <c r="I21" s="18">
        <v>944.33</v>
      </c>
      <c r="J21" s="14"/>
      <c r="K21" s="14"/>
      <c r="L21" s="26">
        <f t="shared" si="8"/>
        <v>114.62</v>
      </c>
    </row>
    <row r="22" ht="30" customHeight="1" spans="1:12">
      <c r="A22" s="15"/>
      <c r="B22" s="16" t="s">
        <v>43</v>
      </c>
      <c r="C22" s="17"/>
      <c r="D22" s="18"/>
      <c r="E22" s="18"/>
      <c r="F22" s="18">
        <v>497.55</v>
      </c>
      <c r="G22" s="14"/>
      <c r="H22" s="14"/>
      <c r="I22" s="18">
        <v>566.43</v>
      </c>
      <c r="J22" s="14"/>
      <c r="K22" s="14"/>
      <c r="L22" s="26">
        <f t="shared" si="8"/>
        <v>68.8799999999999</v>
      </c>
    </row>
    <row r="23" ht="30" customHeight="1" spans="1:12">
      <c r="A23" s="15"/>
      <c r="B23" s="16" t="s">
        <v>44</v>
      </c>
      <c r="C23" s="17"/>
      <c r="D23" s="18"/>
      <c r="E23" s="18"/>
      <c r="F23" s="18">
        <v>490.48</v>
      </c>
      <c r="G23" s="14"/>
      <c r="H23" s="14"/>
      <c r="I23" s="18">
        <v>558.01</v>
      </c>
      <c r="J23" s="14"/>
      <c r="K23" s="14"/>
      <c r="L23" s="26">
        <f t="shared" si="8"/>
        <v>67.53</v>
      </c>
    </row>
    <row r="24" ht="30" customHeight="1" spans="1:12">
      <c r="A24" s="15"/>
      <c r="B24" s="16" t="s">
        <v>45</v>
      </c>
      <c r="C24" s="17"/>
      <c r="D24" s="18"/>
      <c r="E24" s="18"/>
      <c r="F24" s="18">
        <v>1169.2</v>
      </c>
      <c r="G24" s="14"/>
      <c r="H24" s="14"/>
      <c r="I24" s="18">
        <v>1223.4</v>
      </c>
      <c r="J24" s="14"/>
      <c r="K24" s="14"/>
      <c r="L24" s="26">
        <f t="shared" si="8"/>
        <v>54.2</v>
      </c>
    </row>
    <row r="25" ht="30" customHeight="1" spans="1:12">
      <c r="A25" s="19" t="s">
        <v>46</v>
      </c>
      <c r="B25" s="20"/>
      <c r="C25" s="20"/>
      <c r="D25" s="20"/>
      <c r="E25" s="20"/>
      <c r="F25" s="21">
        <f>SUM(F20:F24)-F22</f>
        <v>12979.27</v>
      </c>
      <c r="G25" s="22"/>
      <c r="H25" s="22"/>
      <c r="I25" s="21">
        <f>SUM(I20:I24)-I22</f>
        <v>14047.32</v>
      </c>
      <c r="J25" s="22"/>
      <c r="K25" s="22"/>
      <c r="L25" s="27">
        <f t="shared" si="8"/>
        <v>1068.05</v>
      </c>
    </row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</sheetData>
  <mergeCells count="10">
    <mergeCell ref="A1:L1"/>
    <mergeCell ref="A2:L2"/>
    <mergeCell ref="A3:L3"/>
    <mergeCell ref="D4:F4"/>
    <mergeCell ref="G4:I4"/>
    <mergeCell ref="J4:L4"/>
    <mergeCell ref="A25:E25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J24" sqref="J24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30" customHeight="1" spans="1:12">
      <c r="A6" s="8">
        <v>1</v>
      </c>
      <c r="B6" s="10" t="s">
        <v>81</v>
      </c>
      <c r="C6" s="9" t="s">
        <v>82</v>
      </c>
      <c r="D6" s="13">
        <v>1</v>
      </c>
      <c r="E6" s="13">
        <v>129001</v>
      </c>
      <c r="F6" s="13">
        <v>129001</v>
      </c>
      <c r="G6" s="13">
        <v>1</v>
      </c>
      <c r="H6" s="13">
        <v>129001</v>
      </c>
      <c r="I6" s="13">
        <v>129001</v>
      </c>
      <c r="J6" s="12">
        <f t="shared" ref="J6:L6" si="0">G6-D6</f>
        <v>0</v>
      </c>
      <c r="K6" s="12">
        <f t="shared" si="0"/>
        <v>0</v>
      </c>
      <c r="L6" s="25">
        <f t="shared" si="0"/>
        <v>0</v>
      </c>
    </row>
    <row r="7" ht="30" customHeight="1" spans="1:12">
      <c r="A7" s="8">
        <v>2</v>
      </c>
      <c r="B7" s="10" t="s">
        <v>83</v>
      </c>
      <c r="C7" s="9" t="s">
        <v>84</v>
      </c>
      <c r="D7" s="13">
        <v>1</v>
      </c>
      <c r="E7" s="13">
        <v>2834.27</v>
      </c>
      <c r="F7" s="13">
        <v>2834.27</v>
      </c>
      <c r="G7" s="13">
        <v>1</v>
      </c>
      <c r="H7" s="13">
        <v>2834.27</v>
      </c>
      <c r="I7" s="13">
        <v>2834.27</v>
      </c>
      <c r="J7" s="12">
        <f t="shared" ref="J7:L7" si="1">G7-D7</f>
        <v>0</v>
      </c>
      <c r="K7" s="12">
        <f t="shared" si="1"/>
        <v>0</v>
      </c>
      <c r="L7" s="25">
        <f t="shared" si="1"/>
        <v>0</v>
      </c>
    </row>
    <row r="8" ht="30" customHeight="1" spans="1:12">
      <c r="A8" s="8">
        <v>3</v>
      </c>
      <c r="B8" s="10" t="s">
        <v>85</v>
      </c>
      <c r="C8" s="9" t="s">
        <v>86</v>
      </c>
      <c r="D8" s="13">
        <v>3</v>
      </c>
      <c r="E8" s="13">
        <v>607.18</v>
      </c>
      <c r="F8" s="13">
        <v>1821.54</v>
      </c>
      <c r="G8" s="13">
        <v>3</v>
      </c>
      <c r="H8" s="13">
        <v>607.18</v>
      </c>
      <c r="I8" s="13">
        <v>1821.54</v>
      </c>
      <c r="J8" s="12">
        <f t="shared" ref="J8:L8" si="2">G8-D8</f>
        <v>0</v>
      </c>
      <c r="K8" s="12">
        <f t="shared" si="2"/>
        <v>0</v>
      </c>
      <c r="L8" s="25">
        <f t="shared" si="2"/>
        <v>0</v>
      </c>
    </row>
    <row r="9" ht="30" customHeight="1" spans="1:12">
      <c r="A9" s="8">
        <v>4</v>
      </c>
      <c r="B9" s="10" t="s">
        <v>87</v>
      </c>
      <c r="C9" s="9" t="s">
        <v>51</v>
      </c>
      <c r="D9" s="13">
        <v>3</v>
      </c>
      <c r="E9" s="13">
        <v>31.64</v>
      </c>
      <c r="F9" s="13">
        <v>94.92</v>
      </c>
      <c r="G9" s="13">
        <v>3</v>
      </c>
      <c r="H9" s="13">
        <v>31.64</v>
      </c>
      <c r="I9" s="13">
        <v>94.92</v>
      </c>
      <c r="J9" s="12">
        <f t="shared" ref="J9:L9" si="3">G9-D9</f>
        <v>0</v>
      </c>
      <c r="K9" s="12">
        <f t="shared" si="3"/>
        <v>0</v>
      </c>
      <c r="L9" s="25">
        <f t="shared" si="3"/>
        <v>0</v>
      </c>
    </row>
    <row r="10" ht="30" customHeight="1" spans="1:12">
      <c r="A10" s="8">
        <v>5</v>
      </c>
      <c r="B10" s="10" t="s">
        <v>88</v>
      </c>
      <c r="C10" s="9" t="s">
        <v>69</v>
      </c>
      <c r="D10" s="13">
        <v>3</v>
      </c>
      <c r="E10" s="13">
        <v>350.26</v>
      </c>
      <c r="F10" s="13">
        <v>1050.78</v>
      </c>
      <c r="G10" s="13">
        <v>3</v>
      </c>
      <c r="H10" s="13">
        <v>350.26</v>
      </c>
      <c r="I10" s="13">
        <v>1050.78</v>
      </c>
      <c r="J10" s="12">
        <f t="shared" ref="J10:L10" si="4">G10-D10</f>
        <v>0</v>
      </c>
      <c r="K10" s="12">
        <f t="shared" si="4"/>
        <v>0</v>
      </c>
      <c r="L10" s="25">
        <f t="shared" si="4"/>
        <v>0</v>
      </c>
    </row>
    <row r="11" ht="30" customHeight="1" spans="1:12">
      <c r="A11" s="8">
        <v>6</v>
      </c>
      <c r="B11" s="10" t="s">
        <v>66</v>
      </c>
      <c r="C11" s="9" t="s">
        <v>51</v>
      </c>
      <c r="D11" s="13">
        <v>2</v>
      </c>
      <c r="E11" s="13">
        <v>131.69</v>
      </c>
      <c r="F11" s="13">
        <v>263.38</v>
      </c>
      <c r="G11" s="13">
        <v>2</v>
      </c>
      <c r="H11" s="13">
        <v>131.69</v>
      </c>
      <c r="I11" s="13">
        <v>263.38</v>
      </c>
      <c r="J11" s="12">
        <f t="shared" ref="J11:J18" si="5">G11-D11</f>
        <v>0</v>
      </c>
      <c r="K11" s="12">
        <f t="shared" ref="K11:K18" si="6">H11-E11</f>
        <v>0</v>
      </c>
      <c r="L11" s="25">
        <f t="shared" ref="L11:L18" si="7">I11-F11</f>
        <v>0</v>
      </c>
    </row>
    <row r="12" ht="30" customHeight="1" spans="1:12">
      <c r="A12" s="8">
        <v>7</v>
      </c>
      <c r="B12" s="10" t="s">
        <v>78</v>
      </c>
      <c r="C12" s="9" t="s">
        <v>51</v>
      </c>
      <c r="D12" s="13">
        <v>1</v>
      </c>
      <c r="E12" s="13">
        <v>91.16</v>
      </c>
      <c r="F12" s="13">
        <v>91.16</v>
      </c>
      <c r="G12" s="13">
        <v>1</v>
      </c>
      <c r="H12" s="13">
        <v>91.16</v>
      </c>
      <c r="I12" s="13">
        <v>91.16</v>
      </c>
      <c r="J12" s="12">
        <f t="shared" si="5"/>
        <v>0</v>
      </c>
      <c r="K12" s="12">
        <f t="shared" si="6"/>
        <v>0</v>
      </c>
      <c r="L12" s="25">
        <f t="shared" si="7"/>
        <v>0</v>
      </c>
    </row>
    <row r="13" ht="30" customHeight="1" spans="1:12">
      <c r="A13" s="8">
        <v>8</v>
      </c>
      <c r="B13" s="10" t="s">
        <v>89</v>
      </c>
      <c r="C13" s="9" t="s">
        <v>51</v>
      </c>
      <c r="D13" s="13">
        <v>2</v>
      </c>
      <c r="E13" s="13">
        <v>16.95</v>
      </c>
      <c r="F13" s="13">
        <v>33.9</v>
      </c>
      <c r="G13" s="13">
        <v>2</v>
      </c>
      <c r="H13" s="13">
        <v>16.95</v>
      </c>
      <c r="I13" s="13">
        <v>33.9</v>
      </c>
      <c r="J13" s="12">
        <f t="shared" si="5"/>
        <v>0</v>
      </c>
      <c r="K13" s="12">
        <f t="shared" si="6"/>
        <v>0</v>
      </c>
      <c r="L13" s="25">
        <f t="shared" si="7"/>
        <v>0</v>
      </c>
    </row>
    <row r="14" ht="30" customHeight="1" spans="1:12">
      <c r="A14" s="8">
        <v>9</v>
      </c>
      <c r="B14" s="10" t="s">
        <v>90</v>
      </c>
      <c r="C14" s="9" t="s">
        <v>69</v>
      </c>
      <c r="D14" s="13">
        <v>1</v>
      </c>
      <c r="E14" s="13">
        <v>1197.93</v>
      </c>
      <c r="F14" s="13">
        <v>1197.93</v>
      </c>
      <c r="G14" s="13">
        <v>1</v>
      </c>
      <c r="H14" s="13">
        <v>1197.93</v>
      </c>
      <c r="I14" s="13">
        <v>1197.93</v>
      </c>
      <c r="J14" s="12">
        <f t="shared" si="5"/>
        <v>0</v>
      </c>
      <c r="K14" s="12">
        <f t="shared" si="6"/>
        <v>0</v>
      </c>
      <c r="L14" s="25">
        <f t="shared" si="7"/>
        <v>0</v>
      </c>
    </row>
    <row r="15" ht="30" customHeight="1" spans="1:12">
      <c r="A15" s="8">
        <v>10</v>
      </c>
      <c r="B15" s="10" t="s">
        <v>91</v>
      </c>
      <c r="C15" s="9" t="s">
        <v>69</v>
      </c>
      <c r="D15" s="13">
        <v>2</v>
      </c>
      <c r="E15" s="13">
        <v>853.77</v>
      </c>
      <c r="F15" s="13">
        <v>1707.54</v>
      </c>
      <c r="G15" s="13">
        <v>2</v>
      </c>
      <c r="H15" s="13">
        <v>853.77</v>
      </c>
      <c r="I15" s="13">
        <v>1707.54</v>
      </c>
      <c r="J15" s="12">
        <f t="shared" si="5"/>
        <v>0</v>
      </c>
      <c r="K15" s="12">
        <f t="shared" si="6"/>
        <v>0</v>
      </c>
      <c r="L15" s="25">
        <f t="shared" si="7"/>
        <v>0</v>
      </c>
    </row>
    <row r="16" ht="30" customHeight="1" spans="1:12">
      <c r="A16" s="8">
        <v>11</v>
      </c>
      <c r="B16" s="10" t="s">
        <v>92</v>
      </c>
      <c r="C16" s="9" t="s">
        <v>69</v>
      </c>
      <c r="D16" s="13">
        <v>1</v>
      </c>
      <c r="E16" s="13">
        <v>256.47</v>
      </c>
      <c r="F16" s="13">
        <v>256.47</v>
      </c>
      <c r="G16" s="13">
        <v>1</v>
      </c>
      <c r="H16" s="13">
        <v>256.47</v>
      </c>
      <c r="I16" s="13">
        <v>256.47</v>
      </c>
      <c r="J16" s="12">
        <f t="shared" si="5"/>
        <v>0</v>
      </c>
      <c r="K16" s="12">
        <f t="shared" si="6"/>
        <v>0</v>
      </c>
      <c r="L16" s="25">
        <f t="shared" si="7"/>
        <v>0</v>
      </c>
    </row>
    <row r="17" ht="30" customHeight="1" spans="1:12">
      <c r="A17" s="8">
        <v>12</v>
      </c>
      <c r="B17" s="10" t="s">
        <v>93</v>
      </c>
      <c r="C17" s="9" t="s">
        <v>94</v>
      </c>
      <c r="D17" s="13">
        <v>0.302</v>
      </c>
      <c r="E17" s="13">
        <v>15348.69</v>
      </c>
      <c r="F17" s="13">
        <v>4635.3</v>
      </c>
      <c r="G17" s="13">
        <v>0.302</v>
      </c>
      <c r="H17" s="13">
        <v>15348.69</v>
      </c>
      <c r="I17" s="13">
        <v>4635.3</v>
      </c>
      <c r="J17" s="12">
        <f t="shared" si="5"/>
        <v>0</v>
      </c>
      <c r="K17" s="12">
        <f t="shared" si="6"/>
        <v>0</v>
      </c>
      <c r="L17" s="25">
        <f t="shared" si="7"/>
        <v>0</v>
      </c>
    </row>
    <row r="18" ht="30" customHeight="1" spans="1:12">
      <c r="A18" s="8">
        <v>13</v>
      </c>
      <c r="B18" s="10" t="s">
        <v>95</v>
      </c>
      <c r="C18" s="9" t="s">
        <v>51</v>
      </c>
      <c r="D18" s="13">
        <v>13</v>
      </c>
      <c r="E18" s="13">
        <v>118.66</v>
      </c>
      <c r="F18" s="13">
        <v>1542.58</v>
      </c>
      <c r="G18" s="13">
        <v>13</v>
      </c>
      <c r="H18" s="13">
        <v>118.66</v>
      </c>
      <c r="I18" s="13">
        <v>1542.58</v>
      </c>
      <c r="J18" s="12">
        <f t="shared" si="5"/>
        <v>0</v>
      </c>
      <c r="K18" s="12">
        <f t="shared" si="6"/>
        <v>0</v>
      </c>
      <c r="L18" s="25">
        <f t="shared" si="7"/>
        <v>0</v>
      </c>
    </row>
    <row r="19" ht="30" customHeight="1" spans="1:12">
      <c r="A19" s="15"/>
      <c r="B19" s="16"/>
      <c r="C19" s="17"/>
      <c r="D19" s="18"/>
      <c r="E19" s="18"/>
      <c r="F19" s="18"/>
      <c r="G19" s="14"/>
      <c r="H19" s="14"/>
      <c r="I19" s="14"/>
      <c r="J19" s="14"/>
      <c r="K19" s="14"/>
      <c r="L19" s="26"/>
    </row>
    <row r="20" ht="30" customHeight="1" spans="1:12">
      <c r="A20" s="15"/>
      <c r="B20" s="16"/>
      <c r="C20" s="17"/>
      <c r="D20" s="18"/>
      <c r="E20" s="18"/>
      <c r="F20" s="18"/>
      <c r="G20" s="14"/>
      <c r="H20" s="14"/>
      <c r="I20" s="14"/>
      <c r="J20" s="14"/>
      <c r="K20" s="14"/>
      <c r="L20" s="26"/>
    </row>
    <row r="21" ht="30" customHeight="1" spans="1:12">
      <c r="A21" s="15"/>
      <c r="B21" s="16" t="s">
        <v>41</v>
      </c>
      <c r="C21" s="17"/>
      <c r="D21" s="18"/>
      <c r="E21" s="18"/>
      <c r="F21" s="18">
        <f>SUM(F6:F20)</f>
        <v>144530.77</v>
      </c>
      <c r="G21" s="14"/>
      <c r="H21" s="14"/>
      <c r="I21" s="18">
        <f>SUM(I6:I20)</f>
        <v>144530.77</v>
      </c>
      <c r="J21" s="14"/>
      <c r="K21" s="14"/>
      <c r="L21" s="26">
        <f t="shared" ref="L21:L26" si="8">I21-F21</f>
        <v>0</v>
      </c>
    </row>
    <row r="22" ht="30" customHeight="1" spans="1:12">
      <c r="A22" s="15"/>
      <c r="B22" s="16" t="s">
        <v>42</v>
      </c>
      <c r="C22" s="17"/>
      <c r="D22" s="18"/>
      <c r="E22" s="18"/>
      <c r="F22" s="18">
        <v>1437.98</v>
      </c>
      <c r="G22" s="14"/>
      <c r="H22" s="14"/>
      <c r="I22" s="18">
        <v>1437.98</v>
      </c>
      <c r="J22" s="14"/>
      <c r="K22" s="14"/>
      <c r="L22" s="26">
        <f t="shared" si="8"/>
        <v>0</v>
      </c>
    </row>
    <row r="23" ht="30" customHeight="1" spans="1:12">
      <c r="A23" s="15"/>
      <c r="B23" s="16" t="s">
        <v>43</v>
      </c>
      <c r="C23" s="17"/>
      <c r="D23" s="18"/>
      <c r="E23" s="18"/>
      <c r="F23" s="18">
        <v>869.47</v>
      </c>
      <c r="G23" s="14"/>
      <c r="H23" s="14"/>
      <c r="I23" s="18">
        <v>869.47</v>
      </c>
      <c r="J23" s="14"/>
      <c r="K23" s="14"/>
      <c r="L23" s="26">
        <f t="shared" si="8"/>
        <v>0</v>
      </c>
    </row>
    <row r="24" ht="30" customHeight="1" spans="1:12">
      <c r="A24" s="15"/>
      <c r="B24" s="16" t="s">
        <v>44</v>
      </c>
      <c r="C24" s="17"/>
      <c r="D24" s="18"/>
      <c r="E24" s="18"/>
      <c r="F24" s="18">
        <v>852.76</v>
      </c>
      <c r="G24" s="14"/>
      <c r="H24" s="14"/>
      <c r="I24" s="18">
        <v>852.76</v>
      </c>
      <c r="J24" s="14"/>
      <c r="K24" s="14"/>
      <c r="L24" s="26">
        <f t="shared" si="8"/>
        <v>0</v>
      </c>
    </row>
    <row r="25" ht="30" customHeight="1" spans="1:12">
      <c r="A25" s="15"/>
      <c r="B25" s="16" t="s">
        <v>45</v>
      </c>
      <c r="C25" s="17"/>
      <c r="D25" s="18"/>
      <c r="E25" s="18"/>
      <c r="F25" s="18">
        <v>14535.33</v>
      </c>
      <c r="G25" s="14"/>
      <c r="H25" s="14"/>
      <c r="I25" s="18">
        <v>14006.78</v>
      </c>
      <c r="J25" s="14"/>
      <c r="K25" s="14"/>
      <c r="L25" s="26">
        <f t="shared" si="8"/>
        <v>-528.549999999999</v>
      </c>
    </row>
    <row r="26" ht="30" customHeight="1" spans="1:12">
      <c r="A26" s="19" t="s">
        <v>46</v>
      </c>
      <c r="B26" s="20"/>
      <c r="C26" s="20"/>
      <c r="D26" s="20"/>
      <c r="E26" s="20"/>
      <c r="F26" s="21">
        <f>SUM(F21:F25)-F23</f>
        <v>161356.84</v>
      </c>
      <c r="G26" s="22"/>
      <c r="H26" s="22"/>
      <c r="I26" s="21">
        <f>SUM(I21:I25)-I23</f>
        <v>160828.29</v>
      </c>
      <c r="J26" s="22"/>
      <c r="K26" s="22"/>
      <c r="L26" s="27">
        <f t="shared" si="8"/>
        <v>-528.549999999988</v>
      </c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mergeCells count="10">
    <mergeCell ref="A1:L1"/>
    <mergeCell ref="A2:L2"/>
    <mergeCell ref="A3:L3"/>
    <mergeCell ref="D4:F4"/>
    <mergeCell ref="G4:I4"/>
    <mergeCell ref="J4:L4"/>
    <mergeCell ref="A26:E26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I47" sqref="I47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30" customHeight="1" spans="1:12">
      <c r="A6" s="8"/>
      <c r="B6" s="10" t="s">
        <v>97</v>
      </c>
      <c r="C6" s="11"/>
      <c r="D6" s="11"/>
      <c r="E6" s="11"/>
      <c r="F6" s="11"/>
      <c r="G6" s="12"/>
      <c r="H6" s="12"/>
      <c r="I6" s="12"/>
      <c r="J6" s="12"/>
      <c r="K6" s="12"/>
      <c r="L6" s="25"/>
    </row>
    <row r="7" ht="30" customHeight="1" spans="1:12">
      <c r="A7" s="8">
        <v>1</v>
      </c>
      <c r="B7" s="10" t="s">
        <v>97</v>
      </c>
      <c r="C7" s="9" t="s">
        <v>36</v>
      </c>
      <c r="D7" s="13">
        <v>8</v>
      </c>
      <c r="E7" s="13">
        <v>493.75</v>
      </c>
      <c r="F7" s="13">
        <v>3950</v>
      </c>
      <c r="G7" s="13">
        <v>8</v>
      </c>
      <c r="H7" s="13">
        <v>493.75</v>
      </c>
      <c r="I7" s="13">
        <v>3950</v>
      </c>
      <c r="J7" s="12">
        <f t="shared" ref="J7:L7" si="0">G7-D7</f>
        <v>0</v>
      </c>
      <c r="K7" s="12">
        <f t="shared" si="0"/>
        <v>0</v>
      </c>
      <c r="L7" s="25">
        <f t="shared" si="0"/>
        <v>0</v>
      </c>
    </row>
    <row r="8" ht="30" customHeight="1" spans="1:12">
      <c r="A8" s="8">
        <v>2</v>
      </c>
      <c r="B8" s="10" t="s">
        <v>98</v>
      </c>
      <c r="C8" s="9" t="s">
        <v>36</v>
      </c>
      <c r="D8" s="13">
        <v>1.8</v>
      </c>
      <c r="E8" s="13">
        <v>447.58</v>
      </c>
      <c r="F8" s="13">
        <v>805.64</v>
      </c>
      <c r="G8" s="13">
        <v>1.8</v>
      </c>
      <c r="H8" s="13">
        <v>447.58</v>
      </c>
      <c r="I8" s="13">
        <v>805.64</v>
      </c>
      <c r="J8" s="12">
        <f t="shared" ref="J8:L8" si="1">G8-D8</f>
        <v>0</v>
      </c>
      <c r="K8" s="12">
        <f t="shared" si="1"/>
        <v>0</v>
      </c>
      <c r="L8" s="25">
        <f t="shared" si="1"/>
        <v>0</v>
      </c>
    </row>
    <row r="9" ht="30" customHeight="1" spans="1:12">
      <c r="A9" s="8">
        <v>3</v>
      </c>
      <c r="B9" s="10" t="s">
        <v>99</v>
      </c>
      <c r="C9" s="9" t="s">
        <v>94</v>
      </c>
      <c r="D9" s="13">
        <v>0.613</v>
      </c>
      <c r="E9" s="13">
        <v>5624.06</v>
      </c>
      <c r="F9" s="13">
        <v>3447.55</v>
      </c>
      <c r="G9" s="13">
        <v>0.613</v>
      </c>
      <c r="H9" s="13">
        <v>5624.06</v>
      </c>
      <c r="I9" s="13">
        <v>3447.55</v>
      </c>
      <c r="J9" s="12">
        <f t="shared" ref="J9:J14" si="2">G9-D9</f>
        <v>0</v>
      </c>
      <c r="K9" s="12">
        <f t="shared" ref="K9:K14" si="3">H9-E9</f>
        <v>0</v>
      </c>
      <c r="L9" s="25">
        <f t="shared" ref="L9:L14" si="4">I9-F9</f>
        <v>0</v>
      </c>
    </row>
    <row r="10" ht="30" customHeight="1" spans="1:12">
      <c r="A10" s="8"/>
      <c r="B10" s="10" t="s">
        <v>100</v>
      </c>
      <c r="C10" s="9" t="s">
        <v>36</v>
      </c>
      <c r="D10" s="13">
        <v>10.35</v>
      </c>
      <c r="E10" s="13">
        <v>6.45</v>
      </c>
      <c r="F10" s="13">
        <v>66.76</v>
      </c>
      <c r="G10" s="13">
        <v>10.35</v>
      </c>
      <c r="H10" s="13">
        <v>6.45</v>
      </c>
      <c r="I10" s="13">
        <v>66.76</v>
      </c>
      <c r="J10" s="12">
        <f t="shared" si="2"/>
        <v>0</v>
      </c>
      <c r="K10" s="12">
        <f t="shared" si="3"/>
        <v>0</v>
      </c>
      <c r="L10" s="25">
        <f t="shared" si="4"/>
        <v>0</v>
      </c>
    </row>
    <row r="11" ht="30" customHeight="1" spans="1:12">
      <c r="A11" s="8"/>
      <c r="B11" s="10" t="s">
        <v>101</v>
      </c>
      <c r="C11" s="9" t="s">
        <v>36</v>
      </c>
      <c r="D11" s="13">
        <v>4.43</v>
      </c>
      <c r="E11" s="13">
        <v>73.35</v>
      </c>
      <c r="F11" s="13">
        <v>324.94</v>
      </c>
      <c r="G11" s="13">
        <v>4.43</v>
      </c>
      <c r="H11" s="13">
        <v>73.35</v>
      </c>
      <c r="I11" s="13">
        <v>324.94</v>
      </c>
      <c r="J11" s="12">
        <f t="shared" si="2"/>
        <v>0</v>
      </c>
      <c r="K11" s="12">
        <f t="shared" si="3"/>
        <v>0</v>
      </c>
      <c r="L11" s="25">
        <f t="shared" si="4"/>
        <v>0</v>
      </c>
    </row>
    <row r="12" ht="30" customHeight="1" spans="1:12">
      <c r="A12" s="8"/>
      <c r="B12" s="10" t="s">
        <v>102</v>
      </c>
      <c r="C12" s="9" t="s">
        <v>36</v>
      </c>
      <c r="D12" s="13">
        <v>4.98</v>
      </c>
      <c r="E12" s="13">
        <v>41.41</v>
      </c>
      <c r="F12" s="13">
        <v>206.22</v>
      </c>
      <c r="G12" s="13">
        <v>4.98</v>
      </c>
      <c r="H12" s="13">
        <v>41.41</v>
      </c>
      <c r="I12" s="13">
        <v>206.22</v>
      </c>
      <c r="J12" s="12">
        <f t="shared" si="2"/>
        <v>0</v>
      </c>
      <c r="K12" s="12">
        <f t="shared" si="3"/>
        <v>0</v>
      </c>
      <c r="L12" s="25">
        <f t="shared" si="4"/>
        <v>0</v>
      </c>
    </row>
    <row r="13" ht="30" customHeight="1" spans="1:12">
      <c r="A13" s="8"/>
      <c r="B13" s="10" t="s">
        <v>103</v>
      </c>
      <c r="C13" s="9" t="s">
        <v>36</v>
      </c>
      <c r="D13" s="13">
        <v>9.8</v>
      </c>
      <c r="E13" s="13">
        <v>12.55</v>
      </c>
      <c r="F13" s="13">
        <v>122.99</v>
      </c>
      <c r="G13" s="13">
        <v>9.8</v>
      </c>
      <c r="H13" s="13">
        <v>12.55</v>
      </c>
      <c r="I13" s="13">
        <v>122.99</v>
      </c>
      <c r="J13" s="12">
        <f t="shared" si="2"/>
        <v>0</v>
      </c>
      <c r="K13" s="12">
        <f t="shared" si="3"/>
        <v>0</v>
      </c>
      <c r="L13" s="25">
        <f t="shared" si="4"/>
        <v>0</v>
      </c>
    </row>
    <row r="14" ht="30" customHeight="1" spans="1:12">
      <c r="A14" s="8"/>
      <c r="B14" s="10" t="s">
        <v>104</v>
      </c>
      <c r="C14" s="9" t="s">
        <v>36</v>
      </c>
      <c r="D14" s="13">
        <v>9.8</v>
      </c>
      <c r="E14" s="13">
        <v>11.62</v>
      </c>
      <c r="F14" s="13">
        <v>113.88</v>
      </c>
      <c r="G14" s="13">
        <v>9.8</v>
      </c>
      <c r="H14" s="13">
        <v>11.62</v>
      </c>
      <c r="I14" s="13">
        <v>113.88</v>
      </c>
      <c r="J14" s="12">
        <f t="shared" si="2"/>
        <v>0</v>
      </c>
      <c r="K14" s="12">
        <f t="shared" si="3"/>
        <v>0</v>
      </c>
      <c r="L14" s="25">
        <f t="shared" si="4"/>
        <v>0</v>
      </c>
    </row>
    <row r="15" ht="30" customHeight="1" spans="1:12">
      <c r="A15" s="8"/>
      <c r="B15" s="10" t="s">
        <v>105</v>
      </c>
      <c r="C15" s="11"/>
      <c r="D15" s="11"/>
      <c r="E15" s="11"/>
      <c r="F15" s="11"/>
      <c r="G15" s="14"/>
      <c r="H15" s="14"/>
      <c r="I15" s="14"/>
      <c r="J15" s="14"/>
      <c r="K15" s="14"/>
      <c r="L15" s="26"/>
    </row>
    <row r="16" ht="30" customHeight="1" spans="1:12">
      <c r="A16" s="8">
        <v>1</v>
      </c>
      <c r="B16" s="10" t="s">
        <v>106</v>
      </c>
      <c r="C16" s="9" t="s">
        <v>36</v>
      </c>
      <c r="D16" s="13">
        <v>3.14</v>
      </c>
      <c r="E16" s="13">
        <v>493.75</v>
      </c>
      <c r="F16" s="13">
        <v>1550.38</v>
      </c>
      <c r="G16" s="13">
        <v>3.14</v>
      </c>
      <c r="H16" s="13">
        <v>493.75</v>
      </c>
      <c r="I16" s="13">
        <v>1550.38</v>
      </c>
      <c r="J16" s="12">
        <f t="shared" ref="J16:L16" si="5">G16-D16</f>
        <v>0</v>
      </c>
      <c r="K16" s="12">
        <f t="shared" si="5"/>
        <v>0</v>
      </c>
      <c r="L16" s="25">
        <f t="shared" si="5"/>
        <v>0</v>
      </c>
    </row>
    <row r="17" ht="30" customHeight="1" spans="1:12">
      <c r="A17" s="8">
        <v>2</v>
      </c>
      <c r="B17" s="10" t="s">
        <v>98</v>
      </c>
      <c r="C17" s="9" t="s">
        <v>36</v>
      </c>
      <c r="D17" s="13">
        <v>1.18</v>
      </c>
      <c r="E17" s="13">
        <v>447.58</v>
      </c>
      <c r="F17" s="13">
        <v>528.14</v>
      </c>
      <c r="G17" s="13">
        <v>1.18</v>
      </c>
      <c r="H17" s="13">
        <v>447.58</v>
      </c>
      <c r="I17" s="13">
        <v>528.14</v>
      </c>
      <c r="J17" s="12">
        <f t="shared" ref="J17:L17" si="6">G17-D17</f>
        <v>0</v>
      </c>
      <c r="K17" s="12">
        <f t="shared" si="6"/>
        <v>0</v>
      </c>
      <c r="L17" s="25">
        <f t="shared" si="6"/>
        <v>0</v>
      </c>
    </row>
    <row r="18" ht="30" customHeight="1" spans="1:12">
      <c r="A18" s="8">
        <v>3</v>
      </c>
      <c r="B18" s="10" t="s">
        <v>107</v>
      </c>
      <c r="C18" s="9" t="s">
        <v>36</v>
      </c>
      <c r="D18" s="13">
        <v>3.21</v>
      </c>
      <c r="E18" s="13">
        <v>498.81</v>
      </c>
      <c r="F18" s="13">
        <v>1601.18</v>
      </c>
      <c r="G18" s="13">
        <v>3.21</v>
      </c>
      <c r="H18" s="13">
        <v>498.81</v>
      </c>
      <c r="I18" s="13">
        <v>1601.18</v>
      </c>
      <c r="J18" s="12">
        <f t="shared" ref="J18:J26" si="7">G18-D18</f>
        <v>0</v>
      </c>
      <c r="K18" s="12">
        <f t="shared" ref="K18:K26" si="8">H18-E18</f>
        <v>0</v>
      </c>
      <c r="L18" s="25">
        <f t="shared" ref="L18:L26" si="9">I18-F18</f>
        <v>0</v>
      </c>
    </row>
    <row r="19" ht="30" customHeight="1" spans="1:12">
      <c r="A19" s="8">
        <v>4</v>
      </c>
      <c r="B19" s="10" t="s">
        <v>99</v>
      </c>
      <c r="C19" s="9" t="s">
        <v>94</v>
      </c>
      <c r="D19" s="18">
        <v>0.76</v>
      </c>
      <c r="E19" s="18">
        <v>5624.06</v>
      </c>
      <c r="F19" s="18">
        <v>4274.29</v>
      </c>
      <c r="G19" s="18">
        <v>0.76</v>
      </c>
      <c r="H19" s="18">
        <v>5624.06</v>
      </c>
      <c r="I19" s="18">
        <v>4274.29</v>
      </c>
      <c r="J19" s="12">
        <f t="shared" si="7"/>
        <v>0</v>
      </c>
      <c r="K19" s="12">
        <f t="shared" si="8"/>
        <v>0</v>
      </c>
      <c r="L19" s="25">
        <f t="shared" si="9"/>
        <v>0</v>
      </c>
    </row>
    <row r="20" ht="30" customHeight="1" spans="1:12">
      <c r="A20" s="8">
        <v>5</v>
      </c>
      <c r="B20" s="10" t="s">
        <v>99</v>
      </c>
      <c r="C20" s="9" t="s">
        <v>94</v>
      </c>
      <c r="D20" s="28"/>
      <c r="E20" s="28"/>
      <c r="F20" s="28"/>
      <c r="G20" s="28"/>
      <c r="H20" s="28"/>
      <c r="I20" s="28"/>
      <c r="J20" s="12">
        <f t="shared" si="7"/>
        <v>0</v>
      </c>
      <c r="K20" s="12">
        <f t="shared" si="8"/>
        <v>0</v>
      </c>
      <c r="L20" s="25">
        <f t="shared" si="9"/>
        <v>0</v>
      </c>
    </row>
    <row r="21" ht="30" customHeight="1" spans="1:12">
      <c r="A21" s="8"/>
      <c r="B21" s="10" t="s">
        <v>100</v>
      </c>
      <c r="C21" s="9" t="s">
        <v>36</v>
      </c>
      <c r="D21" s="29">
        <v>18.61</v>
      </c>
      <c r="E21" s="29">
        <v>6.45</v>
      </c>
      <c r="F21" s="29">
        <v>120.03</v>
      </c>
      <c r="G21" s="29">
        <v>18.61</v>
      </c>
      <c r="H21" s="29">
        <v>6.45</v>
      </c>
      <c r="I21" s="29">
        <v>120.03</v>
      </c>
      <c r="J21" s="12">
        <f t="shared" si="7"/>
        <v>0</v>
      </c>
      <c r="K21" s="12">
        <f t="shared" si="8"/>
        <v>0</v>
      </c>
      <c r="L21" s="25">
        <f t="shared" si="9"/>
        <v>0</v>
      </c>
    </row>
    <row r="22" ht="30" customHeight="1" spans="1:12">
      <c r="A22" s="8"/>
      <c r="B22" s="10" t="s">
        <v>101</v>
      </c>
      <c r="C22" s="9" t="s">
        <v>36</v>
      </c>
      <c r="D22" s="13">
        <v>7.98</v>
      </c>
      <c r="E22" s="13">
        <v>73.35</v>
      </c>
      <c r="F22" s="13">
        <v>585.33</v>
      </c>
      <c r="G22" s="13">
        <v>7.98</v>
      </c>
      <c r="H22" s="13">
        <v>73.35</v>
      </c>
      <c r="I22" s="13">
        <v>585.33</v>
      </c>
      <c r="J22" s="12">
        <f t="shared" si="7"/>
        <v>0</v>
      </c>
      <c r="K22" s="12">
        <f t="shared" si="8"/>
        <v>0</v>
      </c>
      <c r="L22" s="25">
        <f t="shared" si="9"/>
        <v>0</v>
      </c>
    </row>
    <row r="23" ht="30" customHeight="1" spans="1:12">
      <c r="A23" s="8"/>
      <c r="B23" s="10" t="s">
        <v>102</v>
      </c>
      <c r="C23" s="9" t="s">
        <v>36</v>
      </c>
      <c r="D23" s="13">
        <v>19.84</v>
      </c>
      <c r="E23" s="13">
        <v>41.41</v>
      </c>
      <c r="F23" s="13">
        <v>821.57</v>
      </c>
      <c r="G23" s="13">
        <v>19.84</v>
      </c>
      <c r="H23" s="13">
        <v>41.41</v>
      </c>
      <c r="I23" s="13">
        <v>821.57</v>
      </c>
      <c r="J23" s="12">
        <f t="shared" si="7"/>
        <v>0</v>
      </c>
      <c r="K23" s="12">
        <f t="shared" si="8"/>
        <v>0</v>
      </c>
      <c r="L23" s="25">
        <f t="shared" si="9"/>
        <v>0</v>
      </c>
    </row>
    <row r="24" ht="30" customHeight="1" spans="1:12">
      <c r="A24" s="8"/>
      <c r="B24" s="10" t="s">
        <v>103</v>
      </c>
      <c r="C24" s="9" t="s">
        <v>36</v>
      </c>
      <c r="D24" s="13">
        <v>6.75</v>
      </c>
      <c r="E24" s="13">
        <v>12.55</v>
      </c>
      <c r="F24" s="13">
        <v>84.71</v>
      </c>
      <c r="G24" s="13">
        <v>6.75</v>
      </c>
      <c r="H24" s="13">
        <v>12.55</v>
      </c>
      <c r="I24" s="13">
        <v>84.71</v>
      </c>
      <c r="J24" s="12">
        <f t="shared" si="7"/>
        <v>0</v>
      </c>
      <c r="K24" s="12">
        <f t="shared" si="8"/>
        <v>0</v>
      </c>
      <c r="L24" s="25">
        <f t="shared" si="9"/>
        <v>0</v>
      </c>
    </row>
    <row r="25" ht="30" customHeight="1" spans="1:12">
      <c r="A25" s="8"/>
      <c r="B25" s="10" t="s">
        <v>104</v>
      </c>
      <c r="C25" s="9" t="s">
        <v>36</v>
      </c>
      <c r="D25" s="13">
        <v>6.75</v>
      </c>
      <c r="E25" s="13">
        <v>11.62</v>
      </c>
      <c r="F25" s="13">
        <v>78.44</v>
      </c>
      <c r="G25" s="13">
        <v>6.75</v>
      </c>
      <c r="H25" s="13">
        <v>11.62</v>
      </c>
      <c r="I25" s="13">
        <v>78.44</v>
      </c>
      <c r="J25" s="12">
        <f t="shared" si="7"/>
        <v>0</v>
      </c>
      <c r="K25" s="12">
        <f t="shared" si="8"/>
        <v>0</v>
      </c>
      <c r="L25" s="25">
        <f t="shared" si="9"/>
        <v>0</v>
      </c>
    </row>
    <row r="26" ht="30" customHeight="1" spans="1:12">
      <c r="A26" s="8"/>
      <c r="B26" s="10" t="s">
        <v>108</v>
      </c>
      <c r="C26" s="9" t="s">
        <v>49</v>
      </c>
      <c r="D26" s="13">
        <v>34.51</v>
      </c>
      <c r="E26" s="13">
        <v>24.01</v>
      </c>
      <c r="F26" s="13">
        <v>828.59</v>
      </c>
      <c r="G26" s="13">
        <v>34.51</v>
      </c>
      <c r="H26" s="13">
        <v>24.01</v>
      </c>
      <c r="I26" s="13">
        <v>828.59</v>
      </c>
      <c r="J26" s="12">
        <f t="shared" si="7"/>
        <v>0</v>
      </c>
      <c r="K26" s="12">
        <f t="shared" si="8"/>
        <v>0</v>
      </c>
      <c r="L26" s="25">
        <f t="shared" si="9"/>
        <v>0</v>
      </c>
    </row>
    <row r="27" ht="30" customHeight="1" spans="1:12">
      <c r="A27" s="8"/>
      <c r="B27" s="10" t="s">
        <v>109</v>
      </c>
      <c r="C27" s="11"/>
      <c r="D27" s="14"/>
      <c r="E27" s="14"/>
      <c r="F27" s="14"/>
      <c r="G27" s="14"/>
      <c r="H27" s="14"/>
      <c r="I27" s="14"/>
      <c r="J27" s="14"/>
      <c r="K27" s="14"/>
      <c r="L27" s="26"/>
    </row>
    <row r="28" ht="30" customHeight="1" spans="1:12">
      <c r="A28" s="8">
        <v>1</v>
      </c>
      <c r="B28" s="10" t="s">
        <v>106</v>
      </c>
      <c r="C28" s="9" t="s">
        <v>36</v>
      </c>
      <c r="D28" s="13">
        <v>8.77</v>
      </c>
      <c r="E28" s="13">
        <v>493.75</v>
      </c>
      <c r="F28" s="13">
        <v>4330.19</v>
      </c>
      <c r="G28" s="13">
        <v>8.77</v>
      </c>
      <c r="H28" s="13">
        <v>493.75</v>
      </c>
      <c r="I28" s="13">
        <v>4330.19</v>
      </c>
      <c r="J28" s="12">
        <f t="shared" ref="J28:L28" si="10">G28-D28</f>
        <v>0</v>
      </c>
      <c r="K28" s="12">
        <f t="shared" si="10"/>
        <v>0</v>
      </c>
      <c r="L28" s="25">
        <f t="shared" si="10"/>
        <v>0</v>
      </c>
    </row>
    <row r="29" ht="30" customHeight="1" spans="1:12">
      <c r="A29" s="8">
        <v>2</v>
      </c>
      <c r="B29" s="10" t="s">
        <v>98</v>
      </c>
      <c r="C29" s="9" t="s">
        <v>36</v>
      </c>
      <c r="D29" s="13">
        <v>3.15</v>
      </c>
      <c r="E29" s="13">
        <v>447.58</v>
      </c>
      <c r="F29" s="13">
        <v>1409.88</v>
      </c>
      <c r="G29" s="13">
        <v>3.15</v>
      </c>
      <c r="H29" s="13">
        <v>447.58</v>
      </c>
      <c r="I29" s="13">
        <v>1409.88</v>
      </c>
      <c r="J29" s="12">
        <f t="shared" ref="J29:L29" si="11">G29-D29</f>
        <v>0</v>
      </c>
      <c r="K29" s="12">
        <f t="shared" si="11"/>
        <v>0</v>
      </c>
      <c r="L29" s="25">
        <f t="shared" si="11"/>
        <v>0</v>
      </c>
    </row>
    <row r="30" ht="30" customHeight="1" spans="1:12">
      <c r="A30" s="8">
        <v>3</v>
      </c>
      <c r="B30" s="10" t="s">
        <v>110</v>
      </c>
      <c r="C30" s="9" t="s">
        <v>36</v>
      </c>
      <c r="D30" s="13">
        <v>23.1</v>
      </c>
      <c r="E30" s="13">
        <v>547</v>
      </c>
      <c r="F30" s="13">
        <v>12635.7</v>
      </c>
      <c r="G30" s="13">
        <v>23.1</v>
      </c>
      <c r="H30" s="13">
        <v>547</v>
      </c>
      <c r="I30" s="13">
        <v>12635.7</v>
      </c>
      <c r="J30" s="12">
        <f t="shared" ref="J30:J38" si="12">G30-D30</f>
        <v>0</v>
      </c>
      <c r="K30" s="12">
        <f t="shared" ref="K30:K38" si="13">H30-E30</f>
        <v>0</v>
      </c>
      <c r="L30" s="25">
        <f t="shared" ref="L30:L38" si="14">I30-F30</f>
        <v>0</v>
      </c>
    </row>
    <row r="31" ht="30" customHeight="1" spans="1:12">
      <c r="A31" s="8">
        <v>4</v>
      </c>
      <c r="B31" s="10" t="s">
        <v>111</v>
      </c>
      <c r="C31" s="9" t="s">
        <v>36</v>
      </c>
      <c r="D31" s="13">
        <v>2.19</v>
      </c>
      <c r="E31" s="13">
        <v>526.87</v>
      </c>
      <c r="F31" s="13">
        <v>1153.85</v>
      </c>
      <c r="G31" s="13">
        <v>2.19</v>
      </c>
      <c r="H31" s="13">
        <v>526.87</v>
      </c>
      <c r="I31" s="13">
        <v>1153.85</v>
      </c>
      <c r="J31" s="12">
        <f t="shared" si="12"/>
        <v>0</v>
      </c>
      <c r="K31" s="12">
        <f t="shared" si="13"/>
        <v>0</v>
      </c>
      <c r="L31" s="25">
        <f t="shared" si="14"/>
        <v>0</v>
      </c>
    </row>
    <row r="32" ht="30" customHeight="1" spans="1:12">
      <c r="A32" s="8">
        <v>5</v>
      </c>
      <c r="B32" s="10" t="s">
        <v>99</v>
      </c>
      <c r="C32" s="9" t="s">
        <v>94</v>
      </c>
      <c r="D32" s="13">
        <v>4.447</v>
      </c>
      <c r="E32" s="13">
        <v>5624.06</v>
      </c>
      <c r="F32" s="13">
        <v>25010.19</v>
      </c>
      <c r="G32" s="13">
        <v>4.447</v>
      </c>
      <c r="H32" s="13">
        <v>5624.06</v>
      </c>
      <c r="I32" s="13">
        <v>25010.19</v>
      </c>
      <c r="J32" s="12">
        <f t="shared" si="12"/>
        <v>0</v>
      </c>
      <c r="K32" s="12">
        <f t="shared" si="13"/>
        <v>0</v>
      </c>
      <c r="L32" s="25">
        <f t="shared" si="14"/>
        <v>0</v>
      </c>
    </row>
    <row r="33" ht="30" customHeight="1" spans="1:12">
      <c r="A33" s="8">
        <v>6</v>
      </c>
      <c r="B33" s="10" t="s">
        <v>99</v>
      </c>
      <c r="C33" s="9" t="s">
        <v>94</v>
      </c>
      <c r="D33" s="14"/>
      <c r="E33" s="14"/>
      <c r="F33" s="14"/>
      <c r="G33" s="14"/>
      <c r="H33" s="14"/>
      <c r="I33" s="14"/>
      <c r="J33" s="12">
        <f t="shared" si="12"/>
        <v>0</v>
      </c>
      <c r="K33" s="12">
        <f t="shared" si="13"/>
        <v>0</v>
      </c>
      <c r="L33" s="25">
        <f t="shared" si="14"/>
        <v>0</v>
      </c>
    </row>
    <row r="34" ht="30" customHeight="1" spans="1:12">
      <c r="A34" s="8"/>
      <c r="B34" s="10" t="s">
        <v>35</v>
      </c>
      <c r="C34" s="9" t="s">
        <v>36</v>
      </c>
      <c r="D34" s="13">
        <v>225.93</v>
      </c>
      <c r="E34" s="13">
        <v>3.95</v>
      </c>
      <c r="F34" s="13">
        <v>892.42</v>
      </c>
      <c r="G34" s="13">
        <v>225.93</v>
      </c>
      <c r="H34" s="13">
        <v>3.95</v>
      </c>
      <c r="I34" s="13">
        <v>892.42</v>
      </c>
      <c r="J34" s="12">
        <f t="shared" si="12"/>
        <v>0</v>
      </c>
      <c r="K34" s="12">
        <f t="shared" si="13"/>
        <v>0</v>
      </c>
      <c r="L34" s="25">
        <f t="shared" si="14"/>
        <v>0</v>
      </c>
    </row>
    <row r="35" ht="30" customHeight="1" spans="1:12">
      <c r="A35" s="8"/>
      <c r="B35" s="10" t="s">
        <v>37</v>
      </c>
      <c r="C35" s="9" t="s">
        <v>36</v>
      </c>
      <c r="D35" s="13">
        <v>96.83</v>
      </c>
      <c r="E35" s="13">
        <v>55.84</v>
      </c>
      <c r="F35" s="13">
        <v>5406.99</v>
      </c>
      <c r="G35" s="13">
        <v>96.83</v>
      </c>
      <c r="H35" s="13">
        <v>55.84</v>
      </c>
      <c r="I35" s="13">
        <v>5406.99</v>
      </c>
      <c r="J35" s="12">
        <f t="shared" si="12"/>
        <v>0</v>
      </c>
      <c r="K35" s="12">
        <f t="shared" si="13"/>
        <v>0</v>
      </c>
      <c r="L35" s="25">
        <f t="shared" si="14"/>
        <v>0</v>
      </c>
    </row>
    <row r="36" ht="30" customHeight="1" spans="1:12">
      <c r="A36" s="8"/>
      <c r="B36" s="10" t="s">
        <v>38</v>
      </c>
      <c r="C36" s="9" t="s">
        <v>36</v>
      </c>
      <c r="D36" s="13">
        <v>289.53</v>
      </c>
      <c r="E36" s="13">
        <v>7.15</v>
      </c>
      <c r="F36" s="13">
        <v>2070.14</v>
      </c>
      <c r="G36" s="13">
        <v>289.53</v>
      </c>
      <c r="H36" s="13">
        <v>7.15</v>
      </c>
      <c r="I36" s="13">
        <v>2070.14</v>
      </c>
      <c r="J36" s="12">
        <f t="shared" si="12"/>
        <v>0</v>
      </c>
      <c r="K36" s="12">
        <f t="shared" si="13"/>
        <v>0</v>
      </c>
      <c r="L36" s="25">
        <f t="shared" si="14"/>
        <v>0</v>
      </c>
    </row>
    <row r="37" ht="30" customHeight="1" spans="1:12">
      <c r="A37" s="8"/>
      <c r="B37" s="10" t="s">
        <v>103</v>
      </c>
      <c r="C37" s="9" t="s">
        <v>36</v>
      </c>
      <c r="D37" s="13">
        <v>33.22</v>
      </c>
      <c r="E37" s="13">
        <v>12.55</v>
      </c>
      <c r="F37" s="13">
        <v>416.91</v>
      </c>
      <c r="G37" s="13">
        <v>33.22</v>
      </c>
      <c r="H37" s="13">
        <v>12.55</v>
      </c>
      <c r="I37" s="13">
        <v>416.91</v>
      </c>
      <c r="J37" s="12">
        <f t="shared" si="12"/>
        <v>0</v>
      </c>
      <c r="K37" s="12">
        <f t="shared" si="13"/>
        <v>0</v>
      </c>
      <c r="L37" s="25">
        <f t="shared" si="14"/>
        <v>0</v>
      </c>
    </row>
    <row r="38" ht="30" customHeight="1" spans="1:12">
      <c r="A38" s="8"/>
      <c r="B38" s="10" t="s">
        <v>104</v>
      </c>
      <c r="C38" s="9" t="s">
        <v>36</v>
      </c>
      <c r="D38" s="13">
        <v>33.22</v>
      </c>
      <c r="E38" s="13">
        <v>11.62</v>
      </c>
      <c r="F38" s="13">
        <v>386.02</v>
      </c>
      <c r="G38" s="13">
        <v>33.22</v>
      </c>
      <c r="H38" s="13">
        <v>11.62</v>
      </c>
      <c r="I38" s="13">
        <v>386.02</v>
      </c>
      <c r="J38" s="12">
        <f t="shared" si="12"/>
        <v>0</v>
      </c>
      <c r="K38" s="12">
        <f t="shared" si="13"/>
        <v>0</v>
      </c>
      <c r="L38" s="25">
        <f t="shared" si="14"/>
        <v>0</v>
      </c>
    </row>
    <row r="39" ht="30" customHeight="1" spans="1:12">
      <c r="A39" s="8"/>
      <c r="B39" s="10" t="s">
        <v>112</v>
      </c>
      <c r="C39" s="11"/>
      <c r="D39" s="11"/>
      <c r="E39" s="11"/>
      <c r="F39" s="11"/>
      <c r="G39" s="14"/>
      <c r="H39" s="14"/>
      <c r="I39" s="14"/>
      <c r="J39" s="14"/>
      <c r="K39" s="14"/>
      <c r="L39" s="26"/>
    </row>
    <row r="40" ht="30" customHeight="1" spans="1:12">
      <c r="A40" s="8">
        <v>1</v>
      </c>
      <c r="B40" s="10" t="s">
        <v>113</v>
      </c>
      <c r="C40" s="9" t="s">
        <v>53</v>
      </c>
      <c r="D40" s="13">
        <v>1</v>
      </c>
      <c r="E40" s="13">
        <v>15000</v>
      </c>
      <c r="F40" s="13">
        <v>15000</v>
      </c>
      <c r="G40" s="13">
        <v>1</v>
      </c>
      <c r="H40" s="13">
        <v>15000</v>
      </c>
      <c r="I40" s="13">
        <v>15000</v>
      </c>
      <c r="J40" s="12">
        <f t="shared" ref="J40:L40" si="15">G40-D40</f>
        <v>0</v>
      </c>
      <c r="K40" s="12">
        <f t="shared" si="15"/>
        <v>0</v>
      </c>
      <c r="L40" s="25">
        <f t="shared" si="15"/>
        <v>0</v>
      </c>
    </row>
    <row r="41" ht="30" customHeight="1" spans="1:12">
      <c r="A41" s="15"/>
      <c r="B41" s="16"/>
      <c r="C41" s="17"/>
      <c r="D41" s="18"/>
      <c r="E41" s="18"/>
      <c r="F41" s="18"/>
      <c r="G41" s="14"/>
      <c r="H41" s="14"/>
      <c r="I41" s="14"/>
      <c r="J41" s="14"/>
      <c r="K41" s="14"/>
      <c r="L41" s="26"/>
    </row>
    <row r="42" ht="30" customHeight="1" spans="1:12">
      <c r="A42" s="15"/>
      <c r="B42" s="16"/>
      <c r="C42" s="17"/>
      <c r="D42" s="18"/>
      <c r="E42" s="18"/>
      <c r="F42" s="18"/>
      <c r="G42" s="14"/>
      <c r="H42" s="14"/>
      <c r="I42" s="14"/>
      <c r="J42" s="14"/>
      <c r="K42" s="14"/>
      <c r="L42" s="26"/>
    </row>
    <row r="43" ht="30" customHeight="1" spans="1:12">
      <c r="A43" s="15"/>
      <c r="B43" s="16" t="s">
        <v>41</v>
      </c>
      <c r="C43" s="17"/>
      <c r="D43" s="18"/>
      <c r="E43" s="18"/>
      <c r="F43" s="18">
        <f>SUM(F6:F42)</f>
        <v>88222.93</v>
      </c>
      <c r="G43" s="14"/>
      <c r="H43" s="14"/>
      <c r="I43" s="18">
        <f>SUM(I6:I42)</f>
        <v>88222.93</v>
      </c>
      <c r="J43" s="14"/>
      <c r="K43" s="14"/>
      <c r="L43" s="26">
        <f t="shared" ref="L43:L48" si="16">I43-F43</f>
        <v>0</v>
      </c>
    </row>
    <row r="44" ht="30" customHeight="1" spans="1:12">
      <c r="A44" s="15"/>
      <c r="B44" s="16" t="s">
        <v>42</v>
      </c>
      <c r="C44" s="17"/>
      <c r="D44" s="18"/>
      <c r="E44" s="18"/>
      <c r="F44" s="18">
        <v>26203.06</v>
      </c>
      <c r="G44" s="14"/>
      <c r="H44" s="14"/>
      <c r="I44" s="18">
        <v>26203.06</v>
      </c>
      <c r="J44" s="14"/>
      <c r="K44" s="14"/>
      <c r="L44" s="26">
        <f t="shared" si="16"/>
        <v>0</v>
      </c>
    </row>
    <row r="45" ht="30" customHeight="1" spans="1:12">
      <c r="A45" s="15"/>
      <c r="B45" s="16" t="s">
        <v>43</v>
      </c>
      <c r="C45" s="17"/>
      <c r="D45" s="18"/>
      <c r="E45" s="18"/>
      <c r="F45" s="18">
        <v>3775.23</v>
      </c>
      <c r="G45" s="14"/>
      <c r="H45" s="14"/>
      <c r="I45" s="18">
        <v>3775.23</v>
      </c>
      <c r="J45" s="14"/>
      <c r="K45" s="14"/>
      <c r="L45" s="26">
        <f t="shared" si="16"/>
        <v>0</v>
      </c>
    </row>
    <row r="46" ht="30" customHeight="1" spans="1:12">
      <c r="A46" s="15"/>
      <c r="B46" s="16" t="s">
        <v>44</v>
      </c>
      <c r="C46" s="17"/>
      <c r="D46" s="18"/>
      <c r="E46" s="18"/>
      <c r="F46" s="18">
        <v>2042.72</v>
      </c>
      <c r="G46" s="14"/>
      <c r="H46" s="14"/>
      <c r="I46" s="18">
        <v>2042.72</v>
      </c>
      <c r="J46" s="14"/>
      <c r="K46" s="14"/>
      <c r="L46" s="26">
        <f t="shared" si="16"/>
        <v>0</v>
      </c>
    </row>
    <row r="47" ht="30" customHeight="1" spans="1:12">
      <c r="A47" s="15"/>
      <c r="B47" s="16" t="s">
        <v>45</v>
      </c>
      <c r="C47" s="17"/>
      <c r="D47" s="18"/>
      <c r="E47" s="18"/>
      <c r="F47" s="18">
        <v>11740.04</v>
      </c>
      <c r="G47" s="14"/>
      <c r="H47" s="14"/>
      <c r="I47" s="18">
        <v>11111.11</v>
      </c>
      <c r="J47" s="14"/>
      <c r="K47" s="14"/>
      <c r="L47" s="26">
        <f t="shared" si="16"/>
        <v>-628.93</v>
      </c>
    </row>
    <row r="48" ht="30" customHeight="1" spans="1:12">
      <c r="A48" s="19" t="s">
        <v>46</v>
      </c>
      <c r="B48" s="20"/>
      <c r="C48" s="20"/>
      <c r="D48" s="20"/>
      <c r="E48" s="20"/>
      <c r="F48" s="21">
        <f>SUM(F43:F47)-F45</f>
        <v>128208.75</v>
      </c>
      <c r="G48" s="22"/>
      <c r="H48" s="22"/>
      <c r="I48" s="21">
        <f>SUM(I43:I47)-I45</f>
        <v>127579.82</v>
      </c>
      <c r="J48" s="22"/>
      <c r="K48" s="22"/>
      <c r="L48" s="27">
        <f t="shared" si="16"/>
        <v>-628.930000000008</v>
      </c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</sheetData>
  <mergeCells count="10">
    <mergeCell ref="A1:L1"/>
    <mergeCell ref="A2:L2"/>
    <mergeCell ref="A3:L3"/>
    <mergeCell ref="D4:F4"/>
    <mergeCell ref="G4:I4"/>
    <mergeCell ref="J4:L4"/>
    <mergeCell ref="A48:E48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9" workbookViewId="0">
      <selection activeCell="J29" sqref="J29"/>
    </sheetView>
  </sheetViews>
  <sheetFormatPr defaultColWidth="9" defaultRowHeight="12"/>
  <cols>
    <col min="1" max="1" width="6.16190476190476" customWidth="1"/>
    <col min="2" max="2" width="22.5047619047619" customWidth="1"/>
    <col min="3" max="3" width="9.17142857142857" customWidth="1"/>
    <col min="4" max="12" width="10.7142857142857" customWidth="1"/>
  </cols>
  <sheetData>
    <row r="1" ht="24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114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" t="s">
        <v>2</v>
      </c>
      <c r="B4" s="5" t="s">
        <v>27</v>
      </c>
      <c r="C4" s="5" t="s">
        <v>28</v>
      </c>
      <c r="D4" s="6" t="s">
        <v>29</v>
      </c>
      <c r="E4" s="7"/>
      <c r="F4" s="7"/>
      <c r="G4" s="6" t="s">
        <v>30</v>
      </c>
      <c r="H4" s="7"/>
      <c r="I4" s="7"/>
      <c r="J4" s="7" t="s">
        <v>31</v>
      </c>
      <c r="K4" s="7"/>
      <c r="L4" s="23"/>
    </row>
    <row r="5" ht="17.25" customHeight="1" spans="1:12">
      <c r="A5" s="8"/>
      <c r="B5" s="9"/>
      <c r="C5" s="9"/>
      <c r="D5" s="9" t="s">
        <v>32</v>
      </c>
      <c r="E5" s="9" t="s">
        <v>33</v>
      </c>
      <c r="F5" s="9" t="s">
        <v>34</v>
      </c>
      <c r="G5" s="9" t="s">
        <v>32</v>
      </c>
      <c r="H5" s="9" t="s">
        <v>33</v>
      </c>
      <c r="I5" s="9" t="s">
        <v>34</v>
      </c>
      <c r="J5" s="9" t="s">
        <v>32</v>
      </c>
      <c r="K5" s="9" t="s">
        <v>33</v>
      </c>
      <c r="L5" s="24" t="s">
        <v>34</v>
      </c>
    </row>
    <row r="6" ht="30" customHeight="1" spans="1:12">
      <c r="A6" s="8"/>
      <c r="B6" s="10" t="s">
        <v>115</v>
      </c>
      <c r="C6" s="11"/>
      <c r="D6" s="11"/>
      <c r="E6" s="11"/>
      <c r="F6" s="11"/>
      <c r="G6" s="12"/>
      <c r="H6" s="12"/>
      <c r="I6" s="12"/>
      <c r="J6" s="12"/>
      <c r="K6" s="12"/>
      <c r="L6" s="25"/>
    </row>
    <row r="7" ht="30" customHeight="1" spans="1:12">
      <c r="A7" s="8">
        <v>1</v>
      </c>
      <c r="B7" s="10" t="s">
        <v>116</v>
      </c>
      <c r="C7" s="9" t="s">
        <v>51</v>
      </c>
      <c r="D7" s="13">
        <v>100</v>
      </c>
      <c r="E7" s="13">
        <v>43.17</v>
      </c>
      <c r="F7" s="13">
        <v>4317</v>
      </c>
      <c r="G7" s="13">
        <v>100</v>
      </c>
      <c r="H7" s="13">
        <v>38</v>
      </c>
      <c r="I7" s="13">
        <v>3800</v>
      </c>
      <c r="J7" s="12">
        <f t="shared" ref="J7:L7" si="0">G7-D7</f>
        <v>0</v>
      </c>
      <c r="K7" s="12">
        <f t="shared" si="0"/>
        <v>-5.17</v>
      </c>
      <c r="L7" s="25">
        <f t="shared" si="0"/>
        <v>-517</v>
      </c>
    </row>
    <row r="8" ht="30" customHeight="1" spans="1:12">
      <c r="A8" s="8">
        <v>2</v>
      </c>
      <c r="B8" s="10" t="s">
        <v>117</v>
      </c>
      <c r="C8" s="9" t="s">
        <v>51</v>
      </c>
      <c r="D8" s="13">
        <v>100</v>
      </c>
      <c r="E8" s="13">
        <v>34.33</v>
      </c>
      <c r="F8" s="13">
        <v>3433</v>
      </c>
      <c r="G8" s="13">
        <v>100</v>
      </c>
      <c r="H8" s="13">
        <v>34.33</v>
      </c>
      <c r="I8" s="13">
        <v>3433</v>
      </c>
      <c r="J8" s="12">
        <f t="shared" ref="J8:L8" si="1">G8-D8</f>
        <v>0</v>
      </c>
      <c r="K8" s="12">
        <f t="shared" si="1"/>
        <v>0</v>
      </c>
      <c r="L8" s="25">
        <f t="shared" si="1"/>
        <v>0</v>
      </c>
    </row>
    <row r="9" ht="30" customHeight="1" spans="1:12">
      <c r="A9" s="8">
        <v>3</v>
      </c>
      <c r="B9" s="10" t="s">
        <v>118</v>
      </c>
      <c r="C9" s="9" t="s">
        <v>51</v>
      </c>
      <c r="D9" s="13">
        <v>13.82</v>
      </c>
      <c r="E9" s="13">
        <v>16.03</v>
      </c>
      <c r="F9" s="13">
        <v>221.53</v>
      </c>
      <c r="G9" s="13">
        <v>13.82</v>
      </c>
      <c r="H9" s="13">
        <v>16.03</v>
      </c>
      <c r="I9" s="13">
        <v>221.53</v>
      </c>
      <c r="J9" s="12">
        <f t="shared" ref="J9:L9" si="2">G9-D9</f>
        <v>0</v>
      </c>
      <c r="K9" s="12">
        <f t="shared" si="2"/>
        <v>0</v>
      </c>
      <c r="L9" s="25">
        <f t="shared" si="2"/>
        <v>0</v>
      </c>
    </row>
    <row r="10" ht="30" customHeight="1" spans="1:12">
      <c r="A10" s="8">
        <v>4</v>
      </c>
      <c r="B10" s="10" t="s">
        <v>119</v>
      </c>
      <c r="C10" s="9" t="s">
        <v>51</v>
      </c>
      <c r="D10" s="13">
        <v>41.45</v>
      </c>
      <c r="E10" s="13">
        <v>4.89</v>
      </c>
      <c r="F10" s="13">
        <v>202.69</v>
      </c>
      <c r="G10" s="13">
        <v>41.45</v>
      </c>
      <c r="H10" s="13">
        <v>4.89</v>
      </c>
      <c r="I10" s="13">
        <v>202.69</v>
      </c>
      <c r="J10" s="12">
        <f t="shared" ref="J10:L10" si="3">G10-D10</f>
        <v>0</v>
      </c>
      <c r="K10" s="12">
        <f t="shared" si="3"/>
        <v>0</v>
      </c>
      <c r="L10" s="25">
        <f t="shared" si="3"/>
        <v>0</v>
      </c>
    </row>
    <row r="11" ht="30" customHeight="1" spans="1:12">
      <c r="A11" s="8"/>
      <c r="B11" s="10" t="s">
        <v>120</v>
      </c>
      <c r="C11" s="11"/>
      <c r="D11" s="11"/>
      <c r="E11" s="11"/>
      <c r="F11" s="11"/>
      <c r="G11" s="14"/>
      <c r="H11" s="14"/>
      <c r="I11" s="14"/>
      <c r="J11" s="14"/>
      <c r="K11" s="14"/>
      <c r="L11" s="26"/>
    </row>
    <row r="12" ht="30" customHeight="1" spans="1:12">
      <c r="A12" s="8">
        <v>1</v>
      </c>
      <c r="B12" s="10" t="s">
        <v>121</v>
      </c>
      <c r="C12" s="9" t="s">
        <v>51</v>
      </c>
      <c r="D12" s="13">
        <v>15.2</v>
      </c>
      <c r="E12" s="13">
        <v>15.07</v>
      </c>
      <c r="F12" s="13">
        <v>229.06</v>
      </c>
      <c r="G12" s="13">
        <v>15.2</v>
      </c>
      <c r="H12" s="13">
        <v>15.07</v>
      </c>
      <c r="I12" s="13">
        <v>229.06</v>
      </c>
      <c r="J12" s="12">
        <f t="shared" ref="J12:L12" si="4">G12-D12</f>
        <v>0</v>
      </c>
      <c r="K12" s="12">
        <f t="shared" si="4"/>
        <v>0</v>
      </c>
      <c r="L12" s="25">
        <f t="shared" si="4"/>
        <v>0</v>
      </c>
    </row>
    <row r="13" ht="30" customHeight="1" spans="1:12">
      <c r="A13" s="8">
        <v>2</v>
      </c>
      <c r="B13" s="10" t="s">
        <v>122</v>
      </c>
      <c r="C13" s="9" t="s">
        <v>51</v>
      </c>
      <c r="D13" s="13">
        <v>45.6</v>
      </c>
      <c r="E13" s="13">
        <v>2.54</v>
      </c>
      <c r="F13" s="13">
        <v>115.82</v>
      </c>
      <c r="G13" s="13">
        <v>45.6</v>
      </c>
      <c r="H13" s="13">
        <v>2.54</v>
      </c>
      <c r="I13" s="13">
        <v>115.82</v>
      </c>
      <c r="J13" s="12">
        <f t="shared" ref="J13:L13" si="5">G13-D13</f>
        <v>0</v>
      </c>
      <c r="K13" s="12">
        <f t="shared" si="5"/>
        <v>0</v>
      </c>
      <c r="L13" s="25">
        <f t="shared" si="5"/>
        <v>0</v>
      </c>
    </row>
    <row r="14" ht="30" customHeight="1" spans="1:12">
      <c r="A14" s="8">
        <v>3</v>
      </c>
      <c r="B14" s="10" t="s">
        <v>123</v>
      </c>
      <c r="C14" s="9" t="s">
        <v>82</v>
      </c>
      <c r="D14" s="13">
        <v>4</v>
      </c>
      <c r="E14" s="13">
        <v>76.34</v>
      </c>
      <c r="F14" s="13">
        <v>305.36</v>
      </c>
      <c r="G14" s="13">
        <v>4</v>
      </c>
      <c r="H14" s="13">
        <v>76.34</v>
      </c>
      <c r="I14" s="13">
        <v>305.36</v>
      </c>
      <c r="J14" s="12">
        <f t="shared" ref="J14:L14" si="6">G14-D14</f>
        <v>0</v>
      </c>
      <c r="K14" s="12">
        <f t="shared" si="6"/>
        <v>0</v>
      </c>
      <c r="L14" s="25">
        <f t="shared" si="6"/>
        <v>0</v>
      </c>
    </row>
    <row r="15" ht="30" customHeight="1" spans="1:12">
      <c r="A15" s="8"/>
      <c r="B15" s="10" t="s">
        <v>21</v>
      </c>
      <c r="C15" s="11"/>
      <c r="D15" s="11"/>
      <c r="E15" s="11"/>
      <c r="F15" s="11"/>
      <c r="G15" s="14"/>
      <c r="H15" s="14"/>
      <c r="I15" s="14"/>
      <c r="J15" s="14"/>
      <c r="K15" s="14"/>
      <c r="L15" s="26"/>
    </row>
    <row r="16" ht="30" customHeight="1" spans="1:12">
      <c r="A16" s="8">
        <v>1</v>
      </c>
      <c r="B16" s="10" t="s">
        <v>118</v>
      </c>
      <c r="C16" s="9" t="s">
        <v>51</v>
      </c>
      <c r="D16" s="13">
        <v>21.38</v>
      </c>
      <c r="E16" s="13">
        <v>16.03</v>
      </c>
      <c r="F16" s="13">
        <v>342.72</v>
      </c>
      <c r="G16" s="13">
        <v>21.38</v>
      </c>
      <c r="H16" s="13">
        <v>16.03</v>
      </c>
      <c r="I16" s="13">
        <v>342.72</v>
      </c>
      <c r="J16" s="12">
        <f t="shared" ref="J16:L16" si="7">G16-D16</f>
        <v>0</v>
      </c>
      <c r="K16" s="12">
        <f t="shared" si="7"/>
        <v>0</v>
      </c>
      <c r="L16" s="25">
        <f t="shared" si="7"/>
        <v>0</v>
      </c>
    </row>
    <row r="17" ht="30" customHeight="1" spans="1:12">
      <c r="A17" s="8">
        <v>2</v>
      </c>
      <c r="B17" s="10" t="s">
        <v>122</v>
      </c>
      <c r="C17" s="9" t="s">
        <v>51</v>
      </c>
      <c r="D17" s="13">
        <v>21.38</v>
      </c>
      <c r="E17" s="13">
        <v>13.34</v>
      </c>
      <c r="F17" s="13">
        <v>285.21</v>
      </c>
      <c r="G17" s="13">
        <v>21.38</v>
      </c>
      <c r="H17" s="13">
        <v>13.34</v>
      </c>
      <c r="I17" s="13">
        <v>285.21</v>
      </c>
      <c r="J17" s="12">
        <f t="shared" ref="J17:L17" si="8">G17-D17</f>
        <v>0</v>
      </c>
      <c r="K17" s="12">
        <f t="shared" si="8"/>
        <v>0</v>
      </c>
      <c r="L17" s="25">
        <f t="shared" si="8"/>
        <v>0</v>
      </c>
    </row>
    <row r="18" ht="30" customHeight="1" spans="1:12">
      <c r="A18" s="8"/>
      <c r="B18" s="10" t="s">
        <v>124</v>
      </c>
      <c r="C18" s="11"/>
      <c r="D18" s="11"/>
      <c r="E18" s="11"/>
      <c r="F18" s="11"/>
      <c r="G18" s="14"/>
      <c r="H18" s="14"/>
      <c r="I18" s="14"/>
      <c r="J18" s="14"/>
      <c r="K18" s="14"/>
      <c r="L18" s="26"/>
    </row>
    <row r="19" ht="30" customHeight="1" spans="1:12">
      <c r="A19" s="8">
        <v>1</v>
      </c>
      <c r="B19" s="10" t="s">
        <v>125</v>
      </c>
      <c r="C19" s="9" t="s">
        <v>51</v>
      </c>
      <c r="D19" s="13">
        <v>20</v>
      </c>
      <c r="E19" s="13">
        <v>17.11</v>
      </c>
      <c r="F19" s="13">
        <v>342.2</v>
      </c>
      <c r="G19" s="13">
        <v>20</v>
      </c>
      <c r="H19" s="13">
        <v>17.11</v>
      </c>
      <c r="I19" s="13">
        <v>342.2</v>
      </c>
      <c r="J19" s="12">
        <f t="shared" ref="J19:L19" si="9">G19-D19</f>
        <v>0</v>
      </c>
      <c r="K19" s="12">
        <f t="shared" si="9"/>
        <v>0</v>
      </c>
      <c r="L19" s="25">
        <f t="shared" si="9"/>
        <v>0</v>
      </c>
    </row>
    <row r="20" ht="30" customHeight="1" spans="1:12">
      <c r="A20" s="8">
        <v>2</v>
      </c>
      <c r="B20" s="10" t="s">
        <v>126</v>
      </c>
      <c r="C20" s="9" t="s">
        <v>127</v>
      </c>
      <c r="D20" s="13">
        <v>1</v>
      </c>
      <c r="E20" s="13">
        <v>1216.87</v>
      </c>
      <c r="F20" s="13">
        <v>1216.87</v>
      </c>
      <c r="G20" s="13">
        <v>1</v>
      </c>
      <c r="H20" s="13">
        <v>1216.87</v>
      </c>
      <c r="I20" s="13">
        <v>1216.87</v>
      </c>
      <c r="J20" s="12">
        <f t="shared" ref="J20:L20" si="10">G20-D20</f>
        <v>0</v>
      </c>
      <c r="K20" s="12">
        <f t="shared" si="10"/>
        <v>0</v>
      </c>
      <c r="L20" s="25">
        <f t="shared" si="10"/>
        <v>0</v>
      </c>
    </row>
    <row r="21" ht="30" customHeight="1" spans="1:12">
      <c r="A21" s="8">
        <v>3</v>
      </c>
      <c r="B21" s="10" t="s">
        <v>128</v>
      </c>
      <c r="C21" s="9" t="s">
        <v>84</v>
      </c>
      <c r="D21" s="13">
        <v>4</v>
      </c>
      <c r="E21" s="13">
        <v>41.42</v>
      </c>
      <c r="F21" s="13">
        <v>165.68</v>
      </c>
      <c r="G21" s="13">
        <v>4</v>
      </c>
      <c r="H21" s="13">
        <v>41.42</v>
      </c>
      <c r="I21" s="13">
        <v>165.68</v>
      </c>
      <c r="J21" s="12">
        <f>G21-D21</f>
        <v>0</v>
      </c>
      <c r="K21" s="12">
        <f>H21-E21</f>
        <v>0</v>
      </c>
      <c r="L21" s="25">
        <f>I21-F21</f>
        <v>0</v>
      </c>
    </row>
    <row r="22" ht="30" customHeight="1" spans="1:12">
      <c r="A22" s="8">
        <v>4</v>
      </c>
      <c r="B22" s="10" t="s">
        <v>129</v>
      </c>
      <c r="C22" s="9" t="s">
        <v>84</v>
      </c>
      <c r="D22" s="13">
        <v>1</v>
      </c>
      <c r="E22" s="13">
        <v>247.59</v>
      </c>
      <c r="F22" s="13">
        <v>247.59</v>
      </c>
      <c r="G22" s="13">
        <v>1</v>
      </c>
      <c r="H22" s="13">
        <v>247.59</v>
      </c>
      <c r="I22" s="13">
        <v>247.59</v>
      </c>
      <c r="J22" s="12">
        <f>G22-D22</f>
        <v>0</v>
      </c>
      <c r="K22" s="12">
        <f>H22-E22</f>
        <v>0</v>
      </c>
      <c r="L22" s="25">
        <f>I22-F22</f>
        <v>0</v>
      </c>
    </row>
    <row r="23" ht="30" customHeight="1" spans="1:12">
      <c r="A23" s="8">
        <v>5</v>
      </c>
      <c r="B23" s="10" t="s">
        <v>130</v>
      </c>
      <c r="C23" s="9" t="s">
        <v>51</v>
      </c>
      <c r="D23" s="13">
        <v>35.2</v>
      </c>
      <c r="E23" s="13">
        <v>44.78</v>
      </c>
      <c r="F23" s="13">
        <v>1576.26</v>
      </c>
      <c r="G23" s="13">
        <v>35.2</v>
      </c>
      <c r="H23" s="13">
        <v>44.78</v>
      </c>
      <c r="I23" s="13">
        <v>1576.26</v>
      </c>
      <c r="J23" s="12">
        <f>G23-D23</f>
        <v>0</v>
      </c>
      <c r="K23" s="12">
        <f>H23-E23</f>
        <v>0</v>
      </c>
      <c r="L23" s="25">
        <f>I23-F23</f>
        <v>0</v>
      </c>
    </row>
    <row r="24" ht="30" customHeight="1" spans="1:12">
      <c r="A24" s="8">
        <v>6</v>
      </c>
      <c r="B24" s="10" t="s">
        <v>130</v>
      </c>
      <c r="C24" s="9" t="s">
        <v>51</v>
      </c>
      <c r="D24" s="13">
        <v>33.2</v>
      </c>
      <c r="E24" s="13">
        <v>21.04</v>
      </c>
      <c r="F24" s="13">
        <v>698.53</v>
      </c>
      <c r="G24" s="13">
        <v>33.2</v>
      </c>
      <c r="H24" s="13">
        <v>21.04</v>
      </c>
      <c r="I24" s="13">
        <v>698.53</v>
      </c>
      <c r="J24" s="12">
        <f>G24-D24</f>
        <v>0</v>
      </c>
      <c r="K24" s="12">
        <f>H24-E24</f>
        <v>0</v>
      </c>
      <c r="L24" s="25">
        <f>I24-F24</f>
        <v>0</v>
      </c>
    </row>
    <row r="25" ht="30" customHeight="1" spans="1:12">
      <c r="A25" s="15"/>
      <c r="B25" s="16"/>
      <c r="C25" s="17"/>
      <c r="D25" s="18"/>
      <c r="E25" s="18"/>
      <c r="F25" s="18"/>
      <c r="G25" s="13"/>
      <c r="H25" s="13"/>
      <c r="I25" s="13"/>
      <c r="J25" s="14"/>
      <c r="K25" s="14"/>
      <c r="L25" s="26"/>
    </row>
    <row r="26" ht="30" customHeight="1" spans="1:12">
      <c r="A26" s="15"/>
      <c r="B26" s="16"/>
      <c r="C26" s="17"/>
      <c r="D26" s="18"/>
      <c r="E26" s="18"/>
      <c r="F26" s="18"/>
      <c r="G26" s="14"/>
      <c r="H26" s="14"/>
      <c r="I26" s="14"/>
      <c r="J26" s="14"/>
      <c r="K26" s="14"/>
      <c r="L26" s="26"/>
    </row>
    <row r="27" ht="30" customHeight="1" spans="1:12">
      <c r="A27" s="15"/>
      <c r="B27" s="16" t="s">
        <v>41</v>
      </c>
      <c r="C27" s="17"/>
      <c r="D27" s="18"/>
      <c r="E27" s="18"/>
      <c r="F27" s="18">
        <f>SUM(F6:F26)</f>
        <v>13699.52</v>
      </c>
      <c r="G27" s="14"/>
      <c r="H27" s="14"/>
      <c r="I27" s="18">
        <f>SUM(I6:I26)</f>
        <v>13182.52</v>
      </c>
      <c r="J27" s="14"/>
      <c r="K27" s="14"/>
      <c r="L27" s="26">
        <f t="shared" ref="L27:L32" si="11">I27-F27</f>
        <v>-517</v>
      </c>
    </row>
    <row r="28" ht="30" customHeight="1" spans="1:12">
      <c r="A28" s="15"/>
      <c r="B28" s="16" t="s">
        <v>42</v>
      </c>
      <c r="C28" s="17"/>
      <c r="D28" s="18"/>
      <c r="E28" s="18"/>
      <c r="F28" s="18">
        <v>1589.27</v>
      </c>
      <c r="G28" s="14"/>
      <c r="H28" s="14"/>
      <c r="I28" s="18">
        <v>1484.66</v>
      </c>
      <c r="J28" s="14"/>
      <c r="K28" s="14"/>
      <c r="L28" s="26">
        <f t="shared" si="11"/>
        <v>-104.61</v>
      </c>
    </row>
    <row r="29" ht="30" customHeight="1" spans="1:12">
      <c r="A29" s="15"/>
      <c r="B29" s="16" t="s">
        <v>43</v>
      </c>
      <c r="C29" s="17"/>
      <c r="D29" s="18"/>
      <c r="E29" s="18"/>
      <c r="F29" s="18">
        <v>933.66</v>
      </c>
      <c r="G29" s="14"/>
      <c r="H29" s="14"/>
      <c r="I29" s="18">
        <v>872.2</v>
      </c>
      <c r="J29" s="14"/>
      <c r="K29" s="14"/>
      <c r="L29" s="26">
        <f t="shared" si="11"/>
        <v>-61.4599999999999</v>
      </c>
    </row>
    <row r="30" ht="30" customHeight="1" spans="1:12">
      <c r="A30" s="15"/>
      <c r="B30" s="16" t="s">
        <v>44</v>
      </c>
      <c r="C30" s="17"/>
      <c r="D30" s="18"/>
      <c r="E30" s="18"/>
      <c r="F30" s="18">
        <v>643.81</v>
      </c>
      <c r="G30" s="14"/>
      <c r="H30" s="14"/>
      <c r="I30" s="18">
        <v>601.43</v>
      </c>
      <c r="J30" s="14"/>
      <c r="K30" s="14"/>
      <c r="L30" s="26">
        <f t="shared" si="11"/>
        <v>-42.38</v>
      </c>
    </row>
    <row r="31" ht="30" customHeight="1" spans="1:12">
      <c r="A31" s="15"/>
      <c r="B31" s="16" t="s">
        <v>45</v>
      </c>
      <c r="C31" s="17"/>
      <c r="D31" s="18"/>
      <c r="E31" s="18"/>
      <c r="F31" s="18">
        <v>1577.32</v>
      </c>
      <c r="G31" s="14"/>
      <c r="H31" s="14"/>
      <c r="I31" s="18">
        <v>1456.62</v>
      </c>
      <c r="J31" s="14"/>
      <c r="K31" s="14"/>
      <c r="L31" s="26">
        <f t="shared" si="11"/>
        <v>-120.7</v>
      </c>
    </row>
    <row r="32" ht="30" customHeight="1" spans="1:12">
      <c r="A32" s="19" t="s">
        <v>46</v>
      </c>
      <c r="B32" s="20"/>
      <c r="C32" s="20"/>
      <c r="D32" s="20"/>
      <c r="E32" s="20"/>
      <c r="F32" s="21">
        <f>SUM(F27:F31)-F29</f>
        <v>17509.92</v>
      </c>
      <c r="G32" s="22"/>
      <c r="H32" s="22"/>
      <c r="I32" s="21">
        <f>SUM(I27:I31)-I29</f>
        <v>16725.23</v>
      </c>
      <c r="J32" s="22"/>
      <c r="K32" s="22"/>
      <c r="L32" s="27">
        <f t="shared" si="11"/>
        <v>-784.689999999999</v>
      </c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0">
    <mergeCell ref="A1:L1"/>
    <mergeCell ref="A2:L2"/>
    <mergeCell ref="A3:L3"/>
    <mergeCell ref="D4:F4"/>
    <mergeCell ref="G4:I4"/>
    <mergeCell ref="J4:L4"/>
    <mergeCell ref="A32:E32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表-03 单项工程招标控制价汇总表</vt:lpstr>
      <vt:lpstr>土石方工程</vt:lpstr>
      <vt:lpstr>厂外管网工程</vt:lpstr>
      <vt:lpstr>总图工程</vt:lpstr>
      <vt:lpstr>厂内综合管网工程</vt:lpstr>
      <vt:lpstr>工艺设备安装工程</vt:lpstr>
      <vt:lpstr>土建工程</vt:lpstr>
      <vt:lpstr>电气工程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戥</cp:lastModifiedBy>
  <dcterms:created xsi:type="dcterms:W3CDTF">2023-05-15T11:19:00Z</dcterms:created>
  <dcterms:modified xsi:type="dcterms:W3CDTF">2023-05-31T11:21:58Z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8D27D4CBCFB0433284B5629FC0A0DF28_12</vt:lpwstr>
  </property>
  <property fmtid="{D5CDD505-2E9C-101B-9397-08002B2CF9AE}" pid="3" name="KSOProductBuildVer">
    <vt:lpwstr>2052-11.1.0.14036</vt:lpwstr>
  </property>
</Properties>
</file>