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1000" activeTab="0"/>
  </bookViews>
  <sheets>
    <sheet name="健龙镇新石等（9）个村农村建设用地复垦项目" sheetId="1" r:id="rId1"/>
  </sheets>
  <definedNames>
    <definedName name="_xlnm.Print_Area" localSheetId="0">'健龙镇新石等（9）个村农村建设用地复垦项目'!$A$1:$G$40</definedName>
    <definedName name="_xlnm.Print_Titles" localSheetId="0">'健龙镇新石等（9）个村农村建设用地复垦项目'!$1:$3</definedName>
  </definedNames>
  <calcPr fullCalcOnLoad="1" fullPrecision="0"/>
</workbook>
</file>

<file path=xl/sharedStrings.xml><?xml version="1.0" encoding="utf-8"?>
<sst xmlns="http://schemas.openxmlformats.org/spreadsheetml/2006/main" count="114" uniqueCount="88">
  <si>
    <t>健龙镇新石村等（9）个村农村建设用地复垦项目全费用单价审核表</t>
  </si>
  <si>
    <t>制表单位：区财政局</t>
  </si>
  <si>
    <t>金额单位：元</t>
  </si>
  <si>
    <t>序号</t>
  </si>
  <si>
    <t>项目名称</t>
  </si>
  <si>
    <t>项目特征及工作内容</t>
  </si>
  <si>
    <t>单位</t>
  </si>
  <si>
    <t>工程量</t>
  </si>
  <si>
    <t>全费用单价</t>
  </si>
  <si>
    <t>合价</t>
  </si>
  <si>
    <t>合计</t>
  </si>
  <si>
    <t>一</t>
  </si>
  <si>
    <t>拆除工程</t>
  </si>
  <si>
    <t>（一）</t>
  </si>
  <si>
    <t>房屋拆除</t>
  </si>
  <si>
    <t>房屋整体机械拆除 砖木、砖石、砖混结构</t>
  </si>
  <si>
    <t xml:space="preserve">[项目特征]
1.结构类型:砖木、砖石、砖混结构
2.拆除方式:机械拆除 
3.场内运距:投标人根据现场情况自行考虑
[工作内容] 
1.房屋、地坪及基础拆除，旧料清理、集中、分类堆码、废渣处理，含装车、抛入坑凼，土墙捣碎
2.场内运输  </t>
  </si>
  <si>
    <t>m2</t>
  </si>
  <si>
    <t>房屋整体机械拆除 砖木、砖石、砖混结构(破)</t>
  </si>
  <si>
    <t xml:space="preserve">[项目特征]
1.结构类型:砖木、砖石、砖混结构(破)
2.拆除方式:机械拆除 
3.场内运距:投标人根据现场情况自行考虑
[工作内容] 
1.房屋、地坪及基础拆除，旧料清理、集中、分类堆码、废渣处理，含装车、抛入坑凼，土墙捣碎
2.场内运输  </t>
  </si>
  <si>
    <t>房屋整体机械拆除 土墙、土木结构</t>
  </si>
  <si>
    <t>[项目特征]
1.结构类型:土墙、土木结构
2.拆除方式:机械拆除
3.场内运距:投标人根据现场情况自行考虑
[工作内容] 
1.房屋、地坪及基础拆除，旧料清理、集中、分类堆码、废渣处理，含装车、抛入坑凼，土墙捣碎
2.场内运输</t>
  </si>
  <si>
    <t>房屋整体机械拆除 土墙、土木结构（破）</t>
  </si>
  <si>
    <t>[项目特征]
1.结构类型:土墙、土木结构(破)
2.拆除方式:机械拆除
3.场内运距:投标人根据现场情况自行考虑
[工作内容] 
1.房屋、地坪及基础拆除，旧料清理、集中、分类堆码、废渣处理，含装车、抛入坑凼，土墙捣碎
2.场内运输</t>
  </si>
  <si>
    <t>房屋整体机械拆除 穿逗、简易结构</t>
  </si>
  <si>
    <t xml:space="preserve">[项目特征]
1.结构类型:穿逗、简易结构
2.拆除方式:机械拆除
3.场内运距:投标人根据现场情况自行考虑
[工作内容] 
1.房屋拆除，旧料清理、集中、分类堆码、废渣处理、土墙捣碎
2.场内运输  </t>
  </si>
  <si>
    <t>房屋整体人工拆除 砖石结构</t>
  </si>
  <si>
    <t xml:space="preserve">[项目特征]
1.结构类型:砖石结构
2.拆除方式:人工拆除 
3.场内运距:投标人根据现场情况自行考虑
[工作内容] 
1.房屋拆除，旧料清理、集中、分类堆码、废渣处理、土墙捣碎
2.场内运输    </t>
  </si>
  <si>
    <t>房屋整体人工拆除 砖木结构</t>
  </si>
  <si>
    <t xml:space="preserve">[项目特征]
1.结构类型:砖木结构
2.拆除方式:人工拆除 
3.场内运距:投标人根据现场情况自行考虑
[工作内容] 
1.房屋拆除，旧料清理、集中、分类堆码、废渣处理、土墙捣碎
2.场内运输    </t>
  </si>
  <si>
    <t>房屋整体人工拆除 砖木结构（破）</t>
  </si>
  <si>
    <t xml:space="preserve">[项目特征]
1.结构类型:砖木结构（破）
2.拆除方式:人工拆除 
3.场内运距:投标人根据现场情况自行考虑
[工作内容] 
1.房屋拆除，旧料清理、集中、分类堆码、废渣处理、土墙捣碎
2.场内运输    </t>
  </si>
  <si>
    <t>房屋整体人工拆除 土墙结构</t>
  </si>
  <si>
    <t xml:space="preserve">[项目特征]
1.结构类型:土墙结构
2.拆除方式:人工拆除 
3.场内运距:投标人根据现场情况自行考虑
[工作内容] 
1.房屋拆除，旧料清理、集中、分类堆码、废渣处理、土墙捣碎
2.场内运输    </t>
  </si>
  <si>
    <t>房屋整体人工拆除 土墙结构（破）</t>
  </si>
  <si>
    <t xml:space="preserve">[项目特征]
1.结构类型:土墙结构（破）
2.拆除方式:人工拆除 
3.场内运距:投标人根据现场情况自行考虑
[工作内容] 
1.房屋拆除，旧料清理、集中、分类堆码、废渣处理、土墙捣碎
2.场内运输    </t>
  </si>
  <si>
    <t>房屋整体人工拆除 穿逗结构</t>
  </si>
  <si>
    <t xml:space="preserve">[项目特征]
1.结构类型:穿逗结构
2.拆除方式:人工拆除 
3.场内运距:投标人根据现场情况自行考虑
[工作内容] 
1.房屋拆除，旧料清理、集中、分类堆码、废渣处理、土墙捣碎
2.场内运输    </t>
  </si>
  <si>
    <t>房屋整体人工拆除 简易结构</t>
  </si>
  <si>
    <t xml:space="preserve">[项目特征]
1.结构类型:简易结构
2.拆除方式:人工拆除 
3.场内运距:投标人根据现场情况自行考虑
[工作内容] 
1.房屋拆除，旧料清理、集中、分类堆码、废渣处理、土墙捣碎
2.场内运输    </t>
  </si>
  <si>
    <t>砌体人工拆除 砖、石基础拆除</t>
  </si>
  <si>
    <t xml:space="preserve">[项目特征]
1.结构类型:砖、石基础结构
2.拆除方式:人工拆除
3.场内运距:投标人根据现场情况自行考虑
[工作内容] 
1.拆除砌体，旧料清理、集中、分类堆码、废渣处理、土墙捣碎
2.场内运输  </t>
  </si>
  <si>
    <t>m3</t>
  </si>
  <si>
    <t>机械转场</t>
  </si>
  <si>
    <t>[项目特征]
1.机械种类:拆除所需机械         
[工作内容] 
1.装载、运输、卸除、空回</t>
  </si>
  <si>
    <t>台次</t>
  </si>
  <si>
    <t>挖掘机自开行进场</t>
  </si>
  <si>
    <t>[项目特征]
1.机械种类:挖掘机         
[工作内容]
1.启动、开行、空回</t>
  </si>
  <si>
    <t>m</t>
  </si>
  <si>
    <t>(二)</t>
  </si>
  <si>
    <t>院坝拆除</t>
  </si>
  <si>
    <t>房屋院坝机械拆除 混凝土院坝拆除</t>
  </si>
  <si>
    <t xml:space="preserve">[项目特征]
1.地面材料种类:混凝土院坝
2.拆除方式:机械拆除
3.场内运距:投标人根据现场情况自行考虑              
[工作内容]
1.拆除面层、垫层，旧料清理、集中、分类堆码、废渣处理，含装车、抛入坑凼
2.场内运输  </t>
  </si>
  <si>
    <t>房屋院坝机械拆除 石板院坝拆除</t>
  </si>
  <si>
    <t xml:space="preserve">[项目特征]
1.地面材料种类:石板院坝
2.拆除方式:机械拆除
3.场内运距:投标人根据现场情况自行考虑              
[工作内容]
1.拆除面层、垫层，旧料清理、集中、分类堆码、废渣处理，含装车、抛入坑凼
2.场内运输  </t>
  </si>
  <si>
    <t>房屋院坝机械拆除 三合土院坝拆除</t>
  </si>
  <si>
    <t xml:space="preserve">[项目特征]
1.地面材料种类:三合土院坝
2.拆除方式:机械拆除
3.场内运距:投标人根据现场情况自行考虑              
[工作内容]
1.拆除面层、垫层，旧料清理、集中、分类堆码、废渣处理，含装车、抛入坑凼
2.场内运输  </t>
  </si>
  <si>
    <t>人工拆除混凝土坝</t>
  </si>
  <si>
    <t xml:space="preserve">[项目特征]
1.地面材料种类:混凝土院坝
2.拆除方式:人工拆除
3.场内运距:投标人根据现场情况自行考虑              
[工作内容]
1.凿除面层、垫层，旧料清理、集中、分类堆码、废渣处理
2.场内运输  </t>
  </si>
  <si>
    <t>人工拆除三合土坝</t>
  </si>
  <si>
    <t xml:space="preserve">[项目特征]
1.地面材料种类:三合土院坝
2.拆除方式:人工拆除
3.场内运距:投标人根据现场情况自行考虑              
[工作内容]
1.凿除面层、垫层，旧料清理、集中、分类堆码、废渣处理
2.场内运输  </t>
  </si>
  <si>
    <t>(三)</t>
  </si>
  <si>
    <t>废渣处理</t>
  </si>
  <si>
    <t>废渣外运50~60m</t>
  </si>
  <si>
    <t>[项目特征]
1、运输方式：人工胶轮车
2、运距：50m~60m
[工程内容]
1、装碴、运卸、空回、平场等；</t>
  </si>
  <si>
    <t>废渣外运90~100m</t>
  </si>
  <si>
    <t>[项目特征]
1、运输方式：人工胶轮车
2、运距：90m~100m
[工程内容]
1、装碴、运卸、空回、平场等；</t>
  </si>
  <si>
    <t>田间道废渣压实</t>
  </si>
  <si>
    <t>[项目特征]
1、夯实：废渣
[工程内容]
放样、挖高填低、推土机整平、找平、碾压、检验、人机配合处理机械碾压不到之处；</t>
  </si>
  <si>
    <t>机械开挖基坑</t>
  </si>
  <si>
    <t>[项目特征]
1.开挖方式:机械开挖          
[工程内容]
挖土、就地堆放；</t>
  </si>
  <si>
    <t>建筑物土方回填 人工夯实</t>
  </si>
  <si>
    <t>[项目特征]
1.回填方式:人工回填、夯实          
[工程内容]
1.包括5m内取土、倒土、平土、洒水、夯实（干密度1.6t/m3以下）</t>
  </si>
  <si>
    <t xml:space="preserve">人工挖基坑(三类土) </t>
  </si>
  <si>
    <t>[项目特征]
1.土壤类别:三类土
2.基坑深度:4m以内            
[工作内容]
1.挖土、清理、修底</t>
  </si>
  <si>
    <t>二</t>
  </si>
  <si>
    <t>土地平整</t>
  </si>
  <si>
    <t>土地翻耕</t>
  </si>
  <si>
    <t>[项目特征]
1.土壤类别:一、二类土
[工程内容]              
1.松土</t>
  </si>
  <si>
    <t>公顷</t>
  </si>
  <si>
    <t>人工细部平整</t>
  </si>
  <si>
    <t>[项目特征]
1.土壤类别:三类土
[工程内容]              
1.人工挖、填、平整；</t>
  </si>
  <si>
    <t>人工挖运土方30m以内</t>
  </si>
  <si>
    <t>[项目特征]
1.土壤类别:三类土
2.运距：30m以内
3.开挖方式：人工
[工程内容]              
1.挖装、运输、卸除、空回；</t>
  </si>
  <si>
    <t>机械挖运土方30m以内</t>
  </si>
  <si>
    <t>[项目特征]
1.土壤类别:三类土
2.运距：30m以内
3.开挖方式：机械
[工程内容]              
1.铲装、运送、卸除、空回、转向、土场道路平整、洒水、卸土推；</t>
  </si>
  <si>
    <t>人工清杂</t>
  </si>
  <si>
    <t>[项目特征]
1.部位:地面
2.清理方式:人工
[工程内容]
1.清表、除杂，包括灌木林的清除及局部竹林、竹根的挖除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</si>
</sst>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color indexed="8"/>
      <name val="方正小标宋_GBK"/>
      <family val="4"/>
    </font>
    <font>
      <sz val="14"/>
      <color indexed="62"/>
      <name val="方正小标宋_GBK"/>
      <family val="4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5" zoomScaleNormal="115" zoomScaleSheetLayoutView="100" workbookViewId="0" topLeftCell="A1">
      <selection activeCell="L6" sqref="L6"/>
    </sheetView>
  </sheetViews>
  <sheetFormatPr defaultColWidth="9.00390625" defaultRowHeight="27" customHeight="1"/>
  <cols>
    <col min="1" max="1" width="9.00390625" style="4" customWidth="1"/>
    <col min="2" max="2" width="25.125" style="0" customWidth="1"/>
    <col min="3" max="3" width="41.375" style="0" customWidth="1"/>
    <col min="4" max="4" width="7.625" style="0" customWidth="1"/>
    <col min="5" max="5" width="11.125" style="0" customWidth="1"/>
    <col min="6" max="6" width="13.125" style="5" customWidth="1"/>
    <col min="7" max="7" width="12.875" style="6" customWidth="1"/>
  </cols>
  <sheetData>
    <row r="1" spans="1:7" ht="27" customHeight="1">
      <c r="A1" s="7" t="s">
        <v>0</v>
      </c>
      <c r="B1" s="8"/>
      <c r="C1" s="8"/>
      <c r="D1" s="8"/>
      <c r="E1" s="9"/>
      <c r="F1" s="9"/>
      <c r="G1" s="9"/>
    </row>
    <row r="2" spans="1:7" ht="27" customHeight="1">
      <c r="A2" s="10" t="s">
        <v>1</v>
      </c>
      <c r="B2" s="11"/>
      <c r="C2" s="12"/>
      <c r="D2" s="11"/>
      <c r="E2" s="13"/>
      <c r="F2" s="13"/>
      <c r="G2" s="14" t="s">
        <v>2</v>
      </c>
    </row>
    <row r="3" spans="1:7" ht="27" customHeight="1">
      <c r="A3" s="15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16" t="s">
        <v>8</v>
      </c>
      <c r="G3" s="16" t="s">
        <v>9</v>
      </c>
    </row>
    <row r="4" spans="1:7" ht="27" customHeight="1">
      <c r="A4" s="17"/>
      <c r="B4" s="17" t="s">
        <v>10</v>
      </c>
      <c r="C4" s="18"/>
      <c r="D4" s="17"/>
      <c r="E4" s="19"/>
      <c r="F4" s="19"/>
      <c r="G4" s="19">
        <f>G5+G35</f>
        <v>338399.52</v>
      </c>
    </row>
    <row r="5" spans="1:7" ht="27" customHeight="1">
      <c r="A5" s="20" t="s">
        <v>11</v>
      </c>
      <c r="B5" s="21" t="s">
        <v>12</v>
      </c>
      <c r="C5" s="18"/>
      <c r="D5" s="22"/>
      <c r="E5" s="23"/>
      <c r="F5" s="23"/>
      <c r="G5" s="23">
        <f>G6+G22+G28</f>
        <v>236005.48</v>
      </c>
    </row>
    <row r="6" spans="1:7" ht="27" customHeight="1">
      <c r="A6" s="20" t="s">
        <v>13</v>
      </c>
      <c r="B6" s="21" t="s">
        <v>14</v>
      </c>
      <c r="C6" s="18"/>
      <c r="D6" s="22"/>
      <c r="E6" s="23"/>
      <c r="F6" s="23"/>
      <c r="G6" s="23">
        <f>SUM(G7:G21)</f>
        <v>173061.26</v>
      </c>
    </row>
    <row r="7" spans="1:7" s="1" customFormat="1" ht="96">
      <c r="A7" s="24">
        <v>1</v>
      </c>
      <c r="B7" s="25" t="s">
        <v>15</v>
      </c>
      <c r="C7" s="25" t="s">
        <v>16</v>
      </c>
      <c r="D7" s="26" t="s">
        <v>17</v>
      </c>
      <c r="E7" s="20">
        <v>386</v>
      </c>
      <c r="F7" s="20">
        <v>10.55</v>
      </c>
      <c r="G7" s="27">
        <f aca="true" t="shared" si="0" ref="G7:G10">F7*E7</f>
        <v>4072.3</v>
      </c>
    </row>
    <row r="8" spans="1:7" s="1" customFormat="1" ht="96">
      <c r="A8" s="24">
        <v>2</v>
      </c>
      <c r="B8" s="25" t="s">
        <v>18</v>
      </c>
      <c r="C8" s="25" t="s">
        <v>19</v>
      </c>
      <c r="D8" s="26" t="s">
        <v>17</v>
      </c>
      <c r="E8" s="20">
        <v>28</v>
      </c>
      <c r="F8" s="20">
        <v>7.38</v>
      </c>
      <c r="G8" s="27">
        <f t="shared" si="0"/>
        <v>206.64</v>
      </c>
    </row>
    <row r="9" spans="1:7" s="1" customFormat="1" ht="96">
      <c r="A9" s="24">
        <v>3</v>
      </c>
      <c r="B9" s="25" t="s">
        <v>20</v>
      </c>
      <c r="C9" s="25" t="s">
        <v>21</v>
      </c>
      <c r="D9" s="26" t="s">
        <v>17</v>
      </c>
      <c r="E9" s="20">
        <v>4130</v>
      </c>
      <c r="F9" s="20">
        <v>5.27</v>
      </c>
      <c r="G9" s="27">
        <f t="shared" si="0"/>
        <v>21765.1</v>
      </c>
    </row>
    <row r="10" spans="1:7" s="1" customFormat="1" ht="96">
      <c r="A10" s="24">
        <v>4</v>
      </c>
      <c r="B10" s="25" t="s">
        <v>22</v>
      </c>
      <c r="C10" s="25" t="s">
        <v>23</v>
      </c>
      <c r="D10" s="26" t="s">
        <v>17</v>
      </c>
      <c r="E10" s="20">
        <v>1308</v>
      </c>
      <c r="F10" s="20">
        <v>3.69</v>
      </c>
      <c r="G10" s="27">
        <f t="shared" si="0"/>
        <v>4826.52</v>
      </c>
    </row>
    <row r="11" spans="1:7" s="1" customFormat="1" ht="96">
      <c r="A11" s="24">
        <v>5</v>
      </c>
      <c r="B11" s="25" t="s">
        <v>24</v>
      </c>
      <c r="C11" s="25" t="s">
        <v>25</v>
      </c>
      <c r="D11" s="26" t="s">
        <v>17</v>
      </c>
      <c r="E11" s="20">
        <v>121</v>
      </c>
      <c r="F11" s="20">
        <v>6.78</v>
      </c>
      <c r="G11" s="27">
        <f aca="true" t="shared" si="1" ref="G11:G18">F11*E11</f>
        <v>820.38</v>
      </c>
    </row>
    <row r="12" spans="1:7" s="1" customFormat="1" ht="96">
      <c r="A12" s="24">
        <v>6</v>
      </c>
      <c r="B12" s="25" t="s">
        <v>26</v>
      </c>
      <c r="C12" s="25" t="s">
        <v>27</v>
      </c>
      <c r="D12" s="26" t="s">
        <v>17</v>
      </c>
      <c r="E12" s="20">
        <v>100</v>
      </c>
      <c r="F12" s="20">
        <v>30.46</v>
      </c>
      <c r="G12" s="27">
        <f t="shared" si="1"/>
        <v>3046</v>
      </c>
    </row>
    <row r="13" spans="1:7" s="1" customFormat="1" ht="96">
      <c r="A13" s="24">
        <v>7</v>
      </c>
      <c r="B13" s="25" t="s">
        <v>28</v>
      </c>
      <c r="C13" s="25" t="s">
        <v>29</v>
      </c>
      <c r="D13" s="26" t="s">
        <v>17</v>
      </c>
      <c r="E13" s="20">
        <v>674</v>
      </c>
      <c r="F13" s="20">
        <v>28.63</v>
      </c>
      <c r="G13" s="27">
        <f t="shared" si="1"/>
        <v>19296.62</v>
      </c>
    </row>
    <row r="14" spans="1:7" s="1" customFormat="1" ht="96">
      <c r="A14" s="24">
        <v>8</v>
      </c>
      <c r="B14" s="25" t="s">
        <v>30</v>
      </c>
      <c r="C14" s="25" t="s">
        <v>31</v>
      </c>
      <c r="D14" s="26" t="s">
        <v>17</v>
      </c>
      <c r="E14" s="20">
        <v>10</v>
      </c>
      <c r="F14" s="20">
        <v>20.04</v>
      </c>
      <c r="G14" s="27">
        <f t="shared" si="1"/>
        <v>200.4</v>
      </c>
    </row>
    <row r="15" spans="1:7" s="1" customFormat="1" ht="96">
      <c r="A15" s="24">
        <v>9</v>
      </c>
      <c r="B15" s="25" t="s">
        <v>32</v>
      </c>
      <c r="C15" s="25" t="s">
        <v>33</v>
      </c>
      <c r="D15" s="26" t="s">
        <v>17</v>
      </c>
      <c r="E15" s="20">
        <v>2773</v>
      </c>
      <c r="F15" s="20">
        <v>19.84</v>
      </c>
      <c r="G15" s="27">
        <f t="shared" si="1"/>
        <v>55016.32</v>
      </c>
    </row>
    <row r="16" spans="1:7" s="1" customFormat="1" ht="96">
      <c r="A16" s="24">
        <v>10</v>
      </c>
      <c r="B16" s="25" t="s">
        <v>34</v>
      </c>
      <c r="C16" s="25" t="s">
        <v>35</v>
      </c>
      <c r="D16" s="26" t="s">
        <v>17</v>
      </c>
      <c r="E16" s="20">
        <v>944</v>
      </c>
      <c r="F16" s="20">
        <v>13.89</v>
      </c>
      <c r="G16" s="27">
        <f t="shared" si="1"/>
        <v>13112.16</v>
      </c>
    </row>
    <row r="17" spans="1:7" s="1" customFormat="1" ht="96">
      <c r="A17" s="24">
        <v>11</v>
      </c>
      <c r="B17" s="25" t="s">
        <v>36</v>
      </c>
      <c r="C17" s="25" t="s">
        <v>37</v>
      </c>
      <c r="D17" s="28" t="s">
        <v>17</v>
      </c>
      <c r="E17" s="20">
        <v>50</v>
      </c>
      <c r="F17" s="20">
        <v>12.84</v>
      </c>
      <c r="G17" s="27">
        <f t="shared" si="1"/>
        <v>642</v>
      </c>
    </row>
    <row r="18" spans="1:7" s="1" customFormat="1" ht="96">
      <c r="A18" s="24">
        <v>12</v>
      </c>
      <c r="B18" s="25" t="s">
        <v>38</v>
      </c>
      <c r="C18" s="25" t="s">
        <v>39</v>
      </c>
      <c r="D18" s="28" t="s">
        <v>17</v>
      </c>
      <c r="E18" s="20">
        <v>94</v>
      </c>
      <c r="F18" s="20">
        <v>11.13</v>
      </c>
      <c r="G18" s="27">
        <f t="shared" si="1"/>
        <v>1046.22</v>
      </c>
    </row>
    <row r="19" spans="1:7" s="1" customFormat="1" ht="96">
      <c r="A19" s="24">
        <v>13</v>
      </c>
      <c r="B19" s="25" t="s">
        <v>40</v>
      </c>
      <c r="C19" s="25" t="s">
        <v>41</v>
      </c>
      <c r="D19" s="26" t="s">
        <v>42</v>
      </c>
      <c r="E19" s="20">
        <v>169.25</v>
      </c>
      <c r="F19" s="20">
        <v>90.13</v>
      </c>
      <c r="G19" s="27">
        <f aca="true" t="shared" si="2" ref="G19:G24">F19*E19</f>
        <v>15254.5</v>
      </c>
    </row>
    <row r="20" spans="1:7" s="1" customFormat="1" ht="48.75" customHeight="1">
      <c r="A20" s="24">
        <v>14</v>
      </c>
      <c r="B20" s="25" t="s">
        <v>43</v>
      </c>
      <c r="C20" s="25" t="s">
        <v>44</v>
      </c>
      <c r="D20" s="26" t="s">
        <v>45</v>
      </c>
      <c r="E20" s="20">
        <v>49</v>
      </c>
      <c r="F20" s="20">
        <v>363.9</v>
      </c>
      <c r="G20" s="27">
        <f t="shared" si="2"/>
        <v>17831.1</v>
      </c>
    </row>
    <row r="21" spans="1:7" s="1" customFormat="1" ht="48.75" customHeight="1">
      <c r="A21" s="24">
        <v>15</v>
      </c>
      <c r="B21" s="25" t="s">
        <v>46</v>
      </c>
      <c r="C21" s="25" t="s">
        <v>47</v>
      </c>
      <c r="D21" s="26" t="s">
        <v>48</v>
      </c>
      <c r="E21" s="20">
        <v>24500</v>
      </c>
      <c r="F21" s="20">
        <v>0.65</v>
      </c>
      <c r="G21" s="27">
        <f t="shared" si="2"/>
        <v>15925</v>
      </c>
    </row>
    <row r="22" spans="1:7" ht="27" customHeight="1">
      <c r="A22" s="20" t="s">
        <v>49</v>
      </c>
      <c r="B22" s="21" t="s">
        <v>50</v>
      </c>
      <c r="C22" s="18"/>
      <c r="D22" s="22"/>
      <c r="E22" s="23"/>
      <c r="F22" s="23"/>
      <c r="G22" s="23">
        <f>SUM(G23:G27)</f>
        <v>31769.56</v>
      </c>
    </row>
    <row r="23" spans="1:7" s="1" customFormat="1" ht="96">
      <c r="A23" s="24">
        <v>1</v>
      </c>
      <c r="B23" s="25" t="s">
        <v>51</v>
      </c>
      <c r="C23" s="25" t="s">
        <v>52</v>
      </c>
      <c r="D23" s="26" t="s">
        <v>17</v>
      </c>
      <c r="E23" s="20">
        <v>2237</v>
      </c>
      <c r="F23" s="20">
        <v>1.01</v>
      </c>
      <c r="G23" s="27">
        <f t="shared" si="2"/>
        <v>2259.37</v>
      </c>
    </row>
    <row r="24" spans="1:7" s="1" customFormat="1" ht="96">
      <c r="A24" s="24">
        <v>2</v>
      </c>
      <c r="B24" s="25" t="s">
        <v>53</v>
      </c>
      <c r="C24" s="25" t="s">
        <v>54</v>
      </c>
      <c r="D24" s="26" t="s">
        <v>17</v>
      </c>
      <c r="E24" s="20">
        <v>191</v>
      </c>
      <c r="F24" s="20">
        <v>0.95</v>
      </c>
      <c r="G24" s="27">
        <f t="shared" si="2"/>
        <v>181.45</v>
      </c>
    </row>
    <row r="25" spans="1:7" s="1" customFormat="1" ht="96">
      <c r="A25" s="24">
        <v>3</v>
      </c>
      <c r="B25" s="25" t="s">
        <v>55</v>
      </c>
      <c r="C25" s="25" t="s">
        <v>56</v>
      </c>
      <c r="D25" s="26" t="s">
        <v>17</v>
      </c>
      <c r="E25" s="20">
        <v>507</v>
      </c>
      <c r="F25" s="20">
        <v>0.75</v>
      </c>
      <c r="G25" s="27">
        <f aca="true" t="shared" si="3" ref="G25:G32">F25*E25</f>
        <v>380.25</v>
      </c>
    </row>
    <row r="26" spans="1:7" s="2" customFormat="1" ht="84">
      <c r="A26" s="24">
        <v>4</v>
      </c>
      <c r="B26" s="25" t="s">
        <v>57</v>
      </c>
      <c r="C26" s="25" t="s">
        <v>58</v>
      </c>
      <c r="D26" s="26" t="s">
        <v>17</v>
      </c>
      <c r="E26" s="20">
        <v>2469</v>
      </c>
      <c r="F26" s="20">
        <v>9.93</v>
      </c>
      <c r="G26" s="27">
        <f t="shared" si="3"/>
        <v>24517.17</v>
      </c>
    </row>
    <row r="27" spans="1:7" s="2" customFormat="1" ht="84">
      <c r="A27" s="24">
        <v>5</v>
      </c>
      <c r="B27" s="25" t="s">
        <v>59</v>
      </c>
      <c r="C27" s="25" t="s">
        <v>60</v>
      </c>
      <c r="D27" s="28" t="s">
        <v>17</v>
      </c>
      <c r="E27" s="20">
        <v>797</v>
      </c>
      <c r="F27" s="20">
        <v>5.56</v>
      </c>
      <c r="G27" s="27">
        <f t="shared" si="3"/>
        <v>4431.32</v>
      </c>
    </row>
    <row r="28" spans="1:7" ht="27" customHeight="1">
      <c r="A28" s="20" t="s">
        <v>61</v>
      </c>
      <c r="B28" s="21" t="s">
        <v>62</v>
      </c>
      <c r="C28" s="18"/>
      <c r="D28" s="22"/>
      <c r="E28" s="23"/>
      <c r="F28" s="23"/>
      <c r="G28" s="23">
        <f>SUM(G29:G34)</f>
        <v>31174.66</v>
      </c>
    </row>
    <row r="29" spans="1:7" s="1" customFormat="1" ht="60">
      <c r="A29" s="20">
        <v>1</v>
      </c>
      <c r="B29" s="25" t="s">
        <v>63</v>
      </c>
      <c r="C29" s="25" t="s">
        <v>64</v>
      </c>
      <c r="D29" s="29" t="s">
        <v>42</v>
      </c>
      <c r="E29" s="20">
        <v>325.08</v>
      </c>
      <c r="F29" s="20">
        <v>31.36</v>
      </c>
      <c r="G29" s="27">
        <f t="shared" si="3"/>
        <v>10194.51</v>
      </c>
    </row>
    <row r="30" spans="1:7" s="1" customFormat="1" ht="60">
      <c r="A30" s="20">
        <v>2</v>
      </c>
      <c r="B30" s="25" t="s">
        <v>65</v>
      </c>
      <c r="C30" s="25" t="s">
        <v>66</v>
      </c>
      <c r="D30" s="29" t="s">
        <v>42</v>
      </c>
      <c r="E30" s="20">
        <v>40.11</v>
      </c>
      <c r="F30" s="20">
        <v>34.48</v>
      </c>
      <c r="G30" s="27">
        <f t="shared" si="3"/>
        <v>1382.99</v>
      </c>
    </row>
    <row r="31" spans="1:7" s="1" customFormat="1" ht="60">
      <c r="A31" s="20">
        <v>3</v>
      </c>
      <c r="B31" s="25" t="s">
        <v>67</v>
      </c>
      <c r="C31" s="25" t="s">
        <v>68</v>
      </c>
      <c r="D31" s="29" t="s">
        <v>17</v>
      </c>
      <c r="E31" s="20">
        <v>3651.9</v>
      </c>
      <c r="F31" s="20">
        <v>1.76</v>
      </c>
      <c r="G31" s="27">
        <f t="shared" si="3"/>
        <v>6427.34</v>
      </c>
    </row>
    <row r="32" spans="1:7" s="1" customFormat="1" ht="48">
      <c r="A32" s="20">
        <v>4</v>
      </c>
      <c r="B32" s="25" t="s">
        <v>69</v>
      </c>
      <c r="C32" s="25" t="s">
        <v>70</v>
      </c>
      <c r="D32" s="29" t="s">
        <v>42</v>
      </c>
      <c r="E32" s="20">
        <v>537.45</v>
      </c>
      <c r="F32" s="20">
        <v>2.87</v>
      </c>
      <c r="G32" s="27">
        <f t="shared" si="3"/>
        <v>1542.48</v>
      </c>
    </row>
    <row r="33" spans="1:7" s="1" customFormat="1" ht="60">
      <c r="A33" s="20">
        <v>5</v>
      </c>
      <c r="B33" s="25" t="s">
        <v>71</v>
      </c>
      <c r="C33" s="25" t="s">
        <v>72</v>
      </c>
      <c r="D33" s="29" t="s">
        <v>42</v>
      </c>
      <c r="E33" s="20">
        <v>255.68</v>
      </c>
      <c r="F33" s="20">
        <v>25.53</v>
      </c>
      <c r="G33" s="27">
        <f aca="true" t="shared" si="4" ref="G33:G40">F33*E33</f>
        <v>6527.51</v>
      </c>
    </row>
    <row r="34" spans="1:7" s="1" customFormat="1" ht="56.25" customHeight="1">
      <c r="A34" s="20">
        <v>6</v>
      </c>
      <c r="B34" s="25" t="s">
        <v>73</v>
      </c>
      <c r="C34" s="25" t="s">
        <v>74</v>
      </c>
      <c r="D34" s="29" t="s">
        <v>42</v>
      </c>
      <c r="E34" s="20">
        <v>793.13</v>
      </c>
      <c r="F34" s="20">
        <v>6.43</v>
      </c>
      <c r="G34" s="27">
        <f t="shared" si="4"/>
        <v>5099.83</v>
      </c>
    </row>
    <row r="35" spans="1:7" s="3" customFormat="1" ht="27" customHeight="1">
      <c r="A35" s="20" t="s">
        <v>75</v>
      </c>
      <c r="B35" s="21" t="s">
        <v>76</v>
      </c>
      <c r="C35" s="18"/>
      <c r="D35" s="22"/>
      <c r="E35" s="23"/>
      <c r="F35" s="23"/>
      <c r="G35" s="23">
        <f>SUM(G36:G40)</f>
        <v>102394.04</v>
      </c>
    </row>
    <row r="36" spans="1:7" s="1" customFormat="1" ht="48">
      <c r="A36" s="24">
        <v>1</v>
      </c>
      <c r="B36" s="25" t="s">
        <v>77</v>
      </c>
      <c r="C36" s="25" t="s">
        <v>78</v>
      </c>
      <c r="D36" s="26" t="s">
        <v>79</v>
      </c>
      <c r="E36" s="20">
        <v>2.4471</v>
      </c>
      <c r="F36" s="20">
        <v>2077.04</v>
      </c>
      <c r="G36" s="27">
        <f t="shared" si="4"/>
        <v>5082.72</v>
      </c>
    </row>
    <row r="37" spans="1:7" s="1" customFormat="1" ht="48">
      <c r="A37" s="24">
        <v>2</v>
      </c>
      <c r="B37" s="25" t="s">
        <v>80</v>
      </c>
      <c r="C37" s="25" t="s">
        <v>81</v>
      </c>
      <c r="D37" s="26" t="s">
        <v>79</v>
      </c>
      <c r="E37" s="20">
        <v>2.4471</v>
      </c>
      <c r="F37" s="20">
        <v>2810.96</v>
      </c>
      <c r="G37" s="27">
        <f t="shared" si="4"/>
        <v>6878.7</v>
      </c>
    </row>
    <row r="38" spans="1:7" s="1" customFormat="1" ht="72">
      <c r="A38" s="24">
        <v>3</v>
      </c>
      <c r="B38" s="25" t="s">
        <v>82</v>
      </c>
      <c r="C38" s="25" t="s">
        <v>83</v>
      </c>
      <c r="D38" s="26" t="s">
        <v>42</v>
      </c>
      <c r="E38" s="20">
        <v>2581.72</v>
      </c>
      <c r="F38" s="20">
        <v>22.79</v>
      </c>
      <c r="G38" s="27">
        <f t="shared" si="4"/>
        <v>58837.4</v>
      </c>
    </row>
    <row r="39" spans="1:7" s="1" customFormat="1" ht="84">
      <c r="A39" s="24">
        <v>4</v>
      </c>
      <c r="B39" s="25" t="s">
        <v>84</v>
      </c>
      <c r="C39" s="25" t="s">
        <v>85</v>
      </c>
      <c r="D39" s="26" t="s">
        <v>42</v>
      </c>
      <c r="E39" s="20">
        <v>3348.69</v>
      </c>
      <c r="F39" s="20">
        <v>6.41</v>
      </c>
      <c r="G39" s="27">
        <f t="shared" si="4"/>
        <v>21465.1</v>
      </c>
    </row>
    <row r="40" spans="1:7" s="1" customFormat="1" ht="60">
      <c r="A40" s="24">
        <v>5</v>
      </c>
      <c r="B40" s="25" t="s">
        <v>86</v>
      </c>
      <c r="C40" s="25" t="s">
        <v>87</v>
      </c>
      <c r="D40" s="26" t="s">
        <v>17</v>
      </c>
      <c r="E40" s="20">
        <v>5566</v>
      </c>
      <c r="F40" s="20">
        <v>1.82</v>
      </c>
      <c r="G40" s="27">
        <f t="shared" si="4"/>
        <v>10130.12</v>
      </c>
    </row>
  </sheetData>
  <sheetProtection/>
  <mergeCells count="2">
    <mergeCell ref="A1:G1"/>
    <mergeCell ref="A2:B2"/>
  </mergeCells>
  <printOptions horizontalCentered="1"/>
  <pageMargins left="0.75" right="0.75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杨清燕</dc:creator>
  <cp:keywords/>
  <dc:description/>
  <cp:lastModifiedBy>admin</cp:lastModifiedBy>
  <dcterms:created xsi:type="dcterms:W3CDTF">2020-06-24T08:09:44Z</dcterms:created>
  <dcterms:modified xsi:type="dcterms:W3CDTF">2022-05-26T01:22:28Z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  <property fmtid="{D5CDD505-2E9C-101B-9397-08002B2CF9AE}" pid="4" name="KSOReadingLayo">
    <vt:bool>true</vt:bool>
  </property>
  <property fmtid="{D5CDD505-2E9C-101B-9397-08002B2CF9AE}" pid="5" name="I">
    <vt:lpwstr>7D541052ADB04DA38F8E07B8DDC2C436</vt:lpwstr>
  </property>
</Properties>
</file>