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C:\Users\huawei\Desktop\璧山\"/>
    </mc:Choice>
  </mc:AlternateContent>
  <xr:revisionPtr revIDLastSave="0" documentId="13_ncr:1_{BB62E8B7-794B-41E8-80AB-4E4571D0F265}" xr6:coauthVersionLast="47" xr6:coauthVersionMax="47" xr10:uidLastSave="{00000000-0000-0000-0000-000000000000}"/>
  <bookViews>
    <workbookView xWindow="-108" yWindow="-108" windowWidth="23256" windowHeight="12456" tabRatio="925" firstSheet="3" activeTab="8" xr2:uid="{00000000-000D-0000-FFFF-FFFF00000000}"/>
  </bookViews>
  <sheets>
    <sheet name="新封面" sheetId="21" r:id="rId1"/>
    <sheet name="编制说明" sheetId="22" r:id="rId2"/>
    <sheet name="费用分析表" sheetId="23" r:id="rId3"/>
    <sheet name="目录" sheetId="24" r:id="rId4"/>
    <sheet name="分项工程汇总表【工程总项目】" sheetId="25" r:id="rId5"/>
    <sheet name="工程取费表【安装工程】" sheetId="26" r:id="rId6"/>
    <sheet name="按实计算费用表【安装工程】" sheetId="27" r:id="rId7"/>
    <sheet name="工程预算表【安装工程】" sheetId="28" r:id="rId8"/>
    <sheet name="人工、材料、机械台班用量统计表【安装工程】" sheetId="29" r:id="rId9"/>
    <sheet name="其他费用表【安装工程】" sheetId="30" r:id="rId10"/>
    <sheet name="装置性材料表【安装工程】" sheetId="31" r:id="rId11"/>
    <sheet name="装置性设备表【安装工程】" sheetId="32" r:id="rId12"/>
  </sheets>
  <definedNames>
    <definedName name="_TAG1" localSheetId="6">[0]!_TAG1</definedName>
    <definedName name="_TAG1" localSheetId="4">[0]!_TAG1</definedName>
    <definedName name="_TAG1" localSheetId="5">[0]!_TAG1</definedName>
    <definedName name="_TAG1" localSheetId="7">[0]!_TAG1</definedName>
    <definedName name="_TAG1" localSheetId="9">[0]!_TAG1</definedName>
    <definedName name="_TAG1" localSheetId="8">[0]!_TAG1</definedName>
    <definedName name="_TAG1" localSheetId="10">[0]!_TAG1</definedName>
    <definedName name="_TAG1" localSheetId="11">[0]!_TAG1</definedName>
    <definedName name="_TAG1">_TAG1</definedName>
    <definedName name="_TAG2" localSheetId="6">[0]!_TAG2</definedName>
    <definedName name="_TAG2" localSheetId="4">[0]!_TAG2</definedName>
    <definedName name="_TAG2" localSheetId="5">[0]!_TAG2</definedName>
    <definedName name="_TAG2" localSheetId="7">[0]!_TAG2</definedName>
    <definedName name="_TAG2" localSheetId="9">[0]!_TAG2</definedName>
    <definedName name="_TAG2" localSheetId="8">[0]!_TAG2</definedName>
    <definedName name="_TAG2" localSheetId="10">[0]!_TAG2</definedName>
    <definedName name="_TAG2" localSheetId="11">[0]!_TAG2</definedName>
    <definedName name="_TAG2">_TAG2</definedName>
    <definedName name="_TAG3" localSheetId="6">[0]!_TAG3</definedName>
    <definedName name="_TAG3" localSheetId="4">[0]!_TAG3</definedName>
    <definedName name="_TAG3" localSheetId="5">[0]!_TAG3</definedName>
    <definedName name="_TAG3" localSheetId="7">[0]!_TAG3</definedName>
    <definedName name="_TAG3" localSheetId="9">[0]!_TAG3</definedName>
    <definedName name="_TAG3" localSheetId="8">[0]!_TAG3</definedName>
    <definedName name="_TAG3" localSheetId="10">[0]!_TAG3</definedName>
    <definedName name="_TAG3" localSheetId="11">[0]!_TAG3</definedName>
    <definedName name="_TAG3">_TAG3</definedName>
    <definedName name="_TAG4" localSheetId="6">[0]!_TAG4</definedName>
    <definedName name="_TAG4" localSheetId="4">[0]!_TAG4</definedName>
    <definedName name="_TAG4" localSheetId="5">[0]!_TAG4</definedName>
    <definedName name="_TAG4" localSheetId="7">[0]!_TAG4</definedName>
    <definedName name="_TAG4" localSheetId="9">[0]!_TAG4</definedName>
    <definedName name="_TAG4" localSheetId="8">[0]!_TAG4</definedName>
    <definedName name="_TAG4" localSheetId="10">[0]!_TAG4</definedName>
    <definedName name="_TAG4" localSheetId="11">[0]!_TAG4</definedName>
    <definedName name="_TAG4">_TAG4</definedName>
    <definedName name="_TAG5" localSheetId="6">[0]!_TAG5</definedName>
    <definedName name="_TAG5" localSheetId="4">[0]!_TAG5</definedName>
    <definedName name="_TAG5" localSheetId="5">[0]!_TAG5</definedName>
    <definedName name="_TAG5" localSheetId="7">[0]!_TAG5</definedName>
    <definedName name="_TAG5" localSheetId="9">[0]!_TAG5</definedName>
    <definedName name="_TAG5" localSheetId="8">[0]!_TAG5</definedName>
    <definedName name="_TAG5" localSheetId="10">[0]!_TAG5</definedName>
    <definedName name="_TAG5" localSheetId="11">[0]!_TAG5</definedName>
    <definedName name="_TAG5">_TAG5</definedName>
    <definedName name="_TAG6" localSheetId="6">[0]!_TAG6</definedName>
    <definedName name="_TAG6" localSheetId="4">[0]!_TAG6</definedName>
    <definedName name="_TAG6" localSheetId="5">[0]!_TAG6</definedName>
    <definedName name="_TAG6" localSheetId="7">[0]!_TAG6</definedName>
    <definedName name="_TAG6" localSheetId="9">[0]!_TAG6</definedName>
    <definedName name="_TAG6" localSheetId="8">[0]!_TAG6</definedName>
    <definedName name="_TAG6" localSheetId="10">[0]!_TAG6</definedName>
    <definedName name="_TAG6" localSheetId="11">[0]!_TAG6</definedName>
    <definedName name="_TAG6">_TAG6</definedName>
    <definedName name="_TAG7" localSheetId="6">[0]!_TAG7</definedName>
    <definedName name="_TAG7" localSheetId="4">[0]!_TAG7</definedName>
    <definedName name="_TAG7" localSheetId="5">[0]!_TAG7</definedName>
    <definedName name="_TAG7" localSheetId="7">[0]!_TAG7</definedName>
    <definedName name="_TAG7" localSheetId="9">[0]!_TAG7</definedName>
    <definedName name="_TAG7" localSheetId="8">[0]!_TAG7</definedName>
    <definedName name="_TAG7" localSheetId="10">[0]!_TAG7</definedName>
    <definedName name="_TAG7" localSheetId="11">[0]!_TAG7</definedName>
    <definedName name="_TAG7">_TAG7</definedName>
    <definedName name="_TAG8" localSheetId="6">[0]!_TAG8</definedName>
    <definedName name="_TAG8" localSheetId="4">[0]!_TAG8</definedName>
    <definedName name="_TAG8" localSheetId="5">[0]!_TAG8</definedName>
    <definedName name="_TAG8" localSheetId="7">[0]!_TAG8</definedName>
    <definedName name="_TAG8" localSheetId="9">[0]!_TAG8</definedName>
    <definedName name="_TAG8" localSheetId="8">[0]!_TAG8</definedName>
    <definedName name="_TAG8" localSheetId="10">[0]!_TAG8</definedName>
    <definedName name="_TAG8" localSheetId="11">[0]!_TAG8</definedName>
    <definedName name="_TAG8">_TAG8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3" l="1"/>
  <c r="C10" i="23"/>
  <c r="C7" i="23"/>
  <c r="C6" i="23"/>
  <c r="C17" i="22"/>
  <c r="B14" i="22"/>
  <c r="C8" i="21"/>
</calcChain>
</file>

<file path=xl/sharedStrings.xml><?xml version="1.0" encoding="utf-8"?>
<sst xmlns="http://schemas.openxmlformats.org/spreadsheetml/2006/main" count="1761" uniqueCount="476">
  <si>
    <t>建  设  工  程  预   算  书</t>
  </si>
  <si>
    <t>————建安工程————</t>
  </si>
  <si>
    <t>工程名称：</t>
  </si>
  <si>
    <t>重庆璧山现代服务业发展区管理委员会秀水湾泵站新增160kVA配电工程</t>
  </si>
  <si>
    <t>建设单位：</t>
  </si>
  <si>
    <t>设计编号：</t>
  </si>
  <si>
    <t>编制单位：</t>
  </si>
  <si>
    <t>重庆市新纪元电力勘察设计有限公司</t>
  </si>
  <si>
    <t>工程造价：</t>
  </si>
  <si>
    <t>元</t>
  </si>
  <si>
    <t>设计单位：</t>
  </si>
  <si>
    <t>审核人：</t>
  </si>
  <si>
    <t>编制人：</t>
  </si>
  <si>
    <t>批准人：</t>
  </si>
  <si>
    <t>校核人：</t>
  </si>
  <si>
    <t>年 10 月 10 日  编制</t>
  </si>
  <si>
    <t>编  制  说  明</t>
  </si>
  <si>
    <t xml:space="preserve"> 一、工程概述</t>
  </si>
  <si>
    <t xml:space="preserve">   1.本工程是重庆璧山现代服务业发展区管理委员会秀水湾泵站新增160kVA配电工程预算</t>
  </si>
  <si>
    <t xml:space="preserve">   2.本次工程新增3*50高压电缆360米,箱变1台其他材料设备详见材料设备表；新建箱变基础1座，两孔排管5米，电缆井1座。</t>
  </si>
  <si>
    <t xml:space="preserve">   3.工地运输：仓库设在璧山区  平均运距：汽车运输距离:20公里。</t>
  </si>
  <si>
    <t xml:space="preserve"> 二、编制依据</t>
  </si>
  <si>
    <t xml:space="preserve">   1.工程量：依据设计规范及现场调查资料。</t>
  </si>
  <si>
    <t xml:space="preserve">   2.价格：装置性材料、设备采用市场价。</t>
  </si>
  <si>
    <t xml:space="preserve">   3.定额版本：2018年重庆市安装、建筑工程计价定额。</t>
  </si>
  <si>
    <t xml:space="preserve">   4.取费标准：2018年重庆市安装、建筑工程费用定额。</t>
  </si>
  <si>
    <t xml:space="preserve"> 三、其他说明</t>
  </si>
  <si>
    <t xml:space="preserve">   1.青苗赔偿及协调工作都由客户自行负责，费用未计入。</t>
  </si>
  <si>
    <t xml:space="preserve"> 四、费用说明</t>
  </si>
  <si>
    <t xml:space="preserve">   1.总投资：</t>
  </si>
  <si>
    <t>元；</t>
  </si>
  <si>
    <t xml:space="preserve">   2.其中：</t>
  </si>
  <si>
    <t>材料费</t>
  </si>
  <si>
    <t>设备费</t>
  </si>
  <si>
    <t>施工费</t>
  </si>
  <si>
    <t xml:space="preserve">   </t>
  </si>
  <si>
    <t>设计费</t>
  </si>
  <si>
    <t>监理费</t>
  </si>
  <si>
    <t>元。</t>
  </si>
  <si>
    <t>费用分析表</t>
  </si>
  <si>
    <t>单位：元</t>
  </si>
  <si>
    <t>一</t>
  </si>
  <si>
    <t>安装工程费</t>
  </si>
  <si>
    <t>二</t>
  </si>
  <si>
    <t>建筑工程费</t>
  </si>
  <si>
    <t>基础</t>
  </si>
  <si>
    <t>电缆沟、排管</t>
  </si>
  <si>
    <t>三</t>
  </si>
  <si>
    <t>其他费</t>
  </si>
  <si>
    <t>四</t>
  </si>
  <si>
    <t>合计</t>
  </si>
  <si>
    <t>目  录</t>
  </si>
  <si>
    <t>序号</t>
  </si>
  <si>
    <t>报表名称</t>
  </si>
  <si>
    <t>汇总表格</t>
  </si>
  <si>
    <t xml:space="preserve">  工程总项目</t>
  </si>
  <si>
    <t xml:space="preserve">    分项工程汇总表</t>
  </si>
  <si>
    <t>工程总项目</t>
  </si>
  <si>
    <t xml:space="preserve">  单项工程</t>
  </si>
  <si>
    <t xml:space="preserve">    安装工程</t>
  </si>
  <si>
    <t xml:space="preserve">      工程取费表</t>
  </si>
  <si>
    <t xml:space="preserve">      按实计算费用表</t>
  </si>
  <si>
    <t xml:space="preserve">      工程预算表</t>
  </si>
  <si>
    <t xml:space="preserve">      人工、材料、机械台班用量统计表</t>
  </si>
  <si>
    <t xml:space="preserve">      其他费用表</t>
  </si>
  <si>
    <t xml:space="preserve">      装置性材料表</t>
  </si>
  <si>
    <t xml:space="preserve">      装置性设备表</t>
  </si>
  <si>
    <t>分项工程总价表</t>
  </si>
  <si>
    <t>工程名称：重庆璧山现代服务业发展区管理委员会秀水湾泵站新增160kVA配电工程</t>
  </si>
  <si>
    <t>工程名称</t>
  </si>
  <si>
    <t>直接费
（元）</t>
  </si>
  <si>
    <t>人工费
（元）</t>
  </si>
  <si>
    <t>材料费
（元）</t>
  </si>
  <si>
    <t>机械费
（元）</t>
  </si>
  <si>
    <t>未计价材料
（元）</t>
  </si>
  <si>
    <t>人工价差
（元）</t>
  </si>
  <si>
    <t>材料价差
（元）</t>
  </si>
  <si>
    <t>工程造价
（元）</t>
  </si>
  <si>
    <t>备注</t>
  </si>
  <si>
    <t/>
  </si>
  <si>
    <t>单项工程</t>
  </si>
  <si>
    <t xml:space="preserve">  安装工程</t>
  </si>
  <si>
    <t>工程取费表</t>
  </si>
  <si>
    <t>工程名称：重庆璧山现代服务业发展区管理委员会秀水湾泵站新增160kVA配电工程【安装工程】</t>
  </si>
  <si>
    <t>第 1 页 共 2 页</t>
  </si>
  <si>
    <t>费用名称</t>
  </si>
  <si>
    <t>计算公式</t>
  </si>
  <si>
    <t>费率（%）</t>
  </si>
  <si>
    <t>金额</t>
  </si>
  <si>
    <t>直接费</t>
  </si>
  <si>
    <t>1+2+3+4+5+6</t>
  </si>
  <si>
    <t>含工程实体及技术措施</t>
  </si>
  <si>
    <t>　定额工程费</t>
  </si>
  <si>
    <t>1.1+1.2+1.3+1.4+1.5+1.6</t>
  </si>
  <si>
    <t>　　定额人工费</t>
  </si>
  <si>
    <t>　　定额材料费</t>
  </si>
  <si>
    <t>　　定额施工机具使用费</t>
  </si>
  <si>
    <t>　　企业管理费</t>
  </si>
  <si>
    <t>　　利润</t>
  </si>
  <si>
    <t>　　一般风险费</t>
  </si>
  <si>
    <t>　未计价材料</t>
  </si>
  <si>
    <t>　　装置性设备表</t>
  </si>
  <si>
    <t>　　装置性材料表</t>
  </si>
  <si>
    <t>　人材机价差</t>
  </si>
  <si>
    <t>3.1+3.2+3.3</t>
  </si>
  <si>
    <t>　　人工费价差</t>
  </si>
  <si>
    <t>合同价（信息价、市场价）-定额人工费</t>
  </si>
  <si>
    <t>　　材料费价差</t>
  </si>
  <si>
    <t>不含税合同价（信息价、市场价）-定额材料费</t>
  </si>
  <si>
    <t>　　施工机具使用费价差</t>
  </si>
  <si>
    <t>3.3.1+3.3.2+3.3.3</t>
  </si>
  <si>
    <t>3.3.1</t>
  </si>
  <si>
    <t>　　　机上人工费价差</t>
  </si>
  <si>
    <t>合同价(信息价、市场价)-定额机上人工费</t>
  </si>
  <si>
    <t>3.3.2</t>
  </si>
  <si>
    <t>　　　燃料动力费价差</t>
  </si>
  <si>
    <t>不含税合同价(信息价、市场价)-定额燃料动力费</t>
  </si>
  <si>
    <t>3.3.3</t>
  </si>
  <si>
    <t>　　　仪器仪表及其他机械价差</t>
  </si>
  <si>
    <t>　其他风险费</t>
  </si>
  <si>
    <t>　施工组织措施项目费</t>
  </si>
  <si>
    <t>5.1+5.2+5.3+5.4</t>
  </si>
  <si>
    <t>　　组织措施费</t>
  </si>
  <si>
    <t>定额人工费*费率</t>
  </si>
  <si>
    <t>　　安全文明施工费</t>
  </si>
  <si>
    <t>人工费×25.10%</t>
  </si>
  <si>
    <t>重庆费用定额2018_一般计税法:电气设备安装工程</t>
  </si>
  <si>
    <t>　　建设工程竣工档案编制费</t>
  </si>
  <si>
    <t>　　住宅工程质量分户验收费</t>
  </si>
  <si>
    <t>　按实计算费用</t>
  </si>
  <si>
    <t>第 2 页 共 2 页</t>
  </si>
  <si>
    <t>规费</t>
  </si>
  <si>
    <t>税金</t>
  </si>
  <si>
    <t>1+2+3</t>
  </si>
  <si>
    <t>　增值税</t>
  </si>
  <si>
    <t>(一+二-甲供材料)×税率</t>
  </si>
  <si>
    <t>　附加税</t>
  </si>
  <si>
    <t>增值税×税率</t>
  </si>
  <si>
    <t>　环境保护税</t>
  </si>
  <si>
    <t>按实计算</t>
  </si>
  <si>
    <t>工程造价</t>
  </si>
  <si>
    <t>一+二+三</t>
  </si>
  <si>
    <t>按实计算费用表</t>
  </si>
  <si>
    <t>第  1 页 共 1 页</t>
  </si>
  <si>
    <t>单位</t>
  </si>
  <si>
    <t>数量</t>
  </si>
  <si>
    <t>单价（元）</t>
  </si>
  <si>
    <t>合价（元）</t>
  </si>
  <si>
    <t>工程预算表</t>
  </si>
  <si>
    <t>第 1 页 共 4 页</t>
  </si>
  <si>
    <t>定额编号</t>
  </si>
  <si>
    <t>项目名称</t>
  </si>
  <si>
    <t>计量单位</t>
  </si>
  <si>
    <t>工程量</t>
  </si>
  <si>
    <t>单价</t>
  </si>
  <si>
    <t>合价</t>
  </si>
  <si>
    <t>其中：人工费</t>
  </si>
  <si>
    <t>其中：材料费</t>
  </si>
  <si>
    <t>其中：机械费</t>
  </si>
  <si>
    <t>电气部分</t>
  </si>
  <si>
    <t>CD0787</t>
  </si>
  <si>
    <t>排管内电力电缆敷设(截面积50mm2以下)</t>
  </si>
  <si>
    <t>100m</t>
  </si>
  <si>
    <t>CD2288</t>
  </si>
  <si>
    <t>电缆故障点测试</t>
  </si>
  <si>
    <t>点</t>
  </si>
  <si>
    <t>CD0961</t>
  </si>
  <si>
    <t>热（冷）缩铜芯电力电缆头10kV(截面积50mm2)</t>
  </si>
  <si>
    <t>个</t>
  </si>
  <si>
    <t>CD0949</t>
  </si>
  <si>
    <t>热（冷）缩铜芯电缆终端头10kV以下(截面积50mm2)</t>
  </si>
  <si>
    <t>CD0502</t>
  </si>
  <si>
    <t>压铜接线端子导线截面积(70mm2以内)</t>
  </si>
  <si>
    <t>CD1063</t>
  </si>
  <si>
    <t>接地母线敷设 铜接地绞线截面（截面积250mm2以内）</t>
  </si>
  <si>
    <t>10m</t>
  </si>
  <si>
    <t>CD0504</t>
  </si>
  <si>
    <t>压铜接线端子导线截面积(185mm2以内)</t>
  </si>
  <si>
    <t>CD1059</t>
  </si>
  <si>
    <t>户内接地母线敷设</t>
  </si>
  <si>
    <t>CD1053</t>
  </si>
  <si>
    <t>防火涂料</t>
  </si>
  <si>
    <t>kg</t>
  </si>
  <si>
    <t>CD1048</t>
  </si>
  <si>
    <t>防火堵料安装</t>
  </si>
  <si>
    <t>t</t>
  </si>
  <si>
    <t>CK0861</t>
  </si>
  <si>
    <t>各种标示安装</t>
  </si>
  <si>
    <t>10个</t>
  </si>
  <si>
    <t>CD1307</t>
  </si>
  <si>
    <t>汽车运输 线材 装卸</t>
  </si>
  <si>
    <t>CD1308</t>
  </si>
  <si>
    <t>汽车运输 线材 运输</t>
  </si>
  <si>
    <t>t·km</t>
  </si>
  <si>
    <t>CD1309</t>
  </si>
  <si>
    <t>汽车运输 金具、绝缘子、零星钢材 装卸</t>
  </si>
  <si>
    <t>CD1310</t>
  </si>
  <si>
    <t>汽车运输 金具、绝缘子、零星钢材 运输</t>
  </si>
  <si>
    <t>CD0119</t>
  </si>
  <si>
    <t>欧式箱式变电站安装(变压器容量31</t>
  </si>
  <si>
    <t>座</t>
  </si>
  <si>
    <t>本页小计</t>
  </si>
  <si>
    <t>第 2 页 共 4 页</t>
  </si>
  <si>
    <t>5kV·A以下)</t>
  </si>
  <si>
    <t>CD2234</t>
  </si>
  <si>
    <t>组合型成套箱式变电站 变压器容量(315kV·A以下)</t>
  </si>
  <si>
    <t>CD2329</t>
  </si>
  <si>
    <t>组合型成套箱式变电站 整套启动调试</t>
  </si>
  <si>
    <t>分部小计</t>
  </si>
  <si>
    <t>箱变基础 5800*2500 1座</t>
  </si>
  <si>
    <t>AA0008换</t>
  </si>
  <si>
    <t>人工挖基坑土方 深2m以内 挖土方[人×1.43]</t>
  </si>
  <si>
    <t>100m3</t>
  </si>
  <si>
    <t>AA0054</t>
  </si>
  <si>
    <t>人工基坑 软质岩 深2m以内</t>
  </si>
  <si>
    <t>AA0058</t>
  </si>
  <si>
    <t>人工基坑 较硬岩 深2m以内</t>
  </si>
  <si>
    <t>AD0010</t>
  </si>
  <si>
    <t>砖井圈 240砖 水泥砂浆 现拌砂浆M5</t>
  </si>
  <si>
    <t>10m3</t>
  </si>
  <si>
    <t>AE0193换</t>
  </si>
  <si>
    <t>预埋铁件制作安装[材料调整]</t>
  </si>
  <si>
    <t>DE1809换</t>
  </si>
  <si>
    <t>非定型井垫层 碎石[材料调整]</t>
  </si>
  <si>
    <t>AH0098</t>
  </si>
  <si>
    <t>成品金属百叶窗安装</t>
  </si>
  <si>
    <t>100m2</t>
  </si>
  <si>
    <t>DE1823</t>
  </si>
  <si>
    <t>非定型井勾缝及抹灰-砖墙 抹灰 井内侧</t>
  </si>
  <si>
    <t>AE0093</t>
  </si>
  <si>
    <t>现浇混凝土楼梯 直形楼梯 商品砼</t>
  </si>
  <si>
    <t>10m2</t>
  </si>
  <si>
    <t>AL0048</t>
  </si>
  <si>
    <t>楼梯面层 水泥砂浆 厚度20mm 干混商品砂浆</t>
  </si>
  <si>
    <t>EC0186</t>
  </si>
  <si>
    <t>基础压顶 现浇混凝土</t>
  </si>
  <si>
    <t>m3</t>
  </si>
  <si>
    <t>电力检修井 1座</t>
  </si>
  <si>
    <t>人工挖基坑土方 深2m以内 挖土方[</t>
  </si>
  <si>
    <t>第 3 页 共 4 页</t>
  </si>
  <si>
    <t>人×1.43]</t>
  </si>
  <si>
    <t>DE0003</t>
  </si>
  <si>
    <t>管道、沟、渠的垫层 碎石 干铺</t>
  </si>
  <si>
    <t>DE1809</t>
  </si>
  <si>
    <t>非定型井垫层 预拌混凝土</t>
  </si>
  <si>
    <t>AE0109</t>
  </si>
  <si>
    <t>现浇混凝土其他构件 零星构件 自拌砼</t>
  </si>
  <si>
    <t>AE0172</t>
  </si>
  <si>
    <t>现浇混凝土模板 零星构件</t>
  </si>
  <si>
    <t>DE1989换</t>
  </si>
  <si>
    <t>井盖、井座、水篦、小型构件安装 检查井 球墨铸铁井盖、井座 1000*500 3块为一套[材料调整]</t>
  </si>
  <si>
    <t>10套</t>
  </si>
  <si>
    <t>AA0114</t>
  </si>
  <si>
    <t>人工槽、坑回填 夯填土方</t>
  </si>
  <si>
    <t>2孔排管 5m</t>
  </si>
  <si>
    <t>AA0004换</t>
  </si>
  <si>
    <t>人工挖沟槽土方 深2m以内[人×1.43]</t>
  </si>
  <si>
    <t>AA0042</t>
  </si>
  <si>
    <t>人工沟槽 软质岩 深2m以内</t>
  </si>
  <si>
    <t>AA0046</t>
  </si>
  <si>
    <t>人工沟槽 较硬岩 槽深2m以内</t>
  </si>
  <si>
    <t>DE0006</t>
  </si>
  <si>
    <t>管道、沟、渠的垫层 混凝土</t>
  </si>
  <si>
    <t>AE0118</t>
  </si>
  <si>
    <t>现浇混凝土模板 基础垫层</t>
  </si>
  <si>
    <t>第 4 页 共 4 页</t>
  </si>
  <si>
    <t>AE0193</t>
  </si>
  <si>
    <t>预埋铁件制作安装</t>
  </si>
  <si>
    <t>DE0021</t>
  </si>
  <si>
    <t>管道、沟、渠基础 混凝土基础 商品砼</t>
  </si>
  <si>
    <t>AE0122</t>
  </si>
  <si>
    <t>现浇混凝土模板 独立基础 砼</t>
  </si>
  <si>
    <t>DE0934</t>
  </si>
  <si>
    <t>警示（示踪）带铺设 警示带</t>
  </si>
  <si>
    <t>CD0877换</t>
  </si>
  <si>
    <t>硬塑（UPVC）管铺设 公称直径（200mm以下）  6孔以下[材料调整,人×0.95]</t>
  </si>
  <si>
    <t>CK0760</t>
  </si>
  <si>
    <t>成品管卡安装 支管公称直径（32mm以内）</t>
  </si>
  <si>
    <t>DG0001换</t>
  </si>
  <si>
    <t>人工拆除(厚度) 20cm以内[10*DG0002]</t>
  </si>
  <si>
    <t>DB0170</t>
  </si>
  <si>
    <t>商品水稳层20cm厚</t>
  </si>
  <si>
    <t>DB0230</t>
  </si>
  <si>
    <t>中粒式沥青混凝土路面 人工摊铺（厚度)5cm</t>
  </si>
  <si>
    <t>电缆沟清淤</t>
  </si>
  <si>
    <t>AA0003</t>
  </si>
  <si>
    <t>人工挖淤泥、流砂</t>
  </si>
  <si>
    <t>合    计</t>
  </si>
  <si>
    <t>人工、材料、机械台班用量统计表</t>
  </si>
  <si>
    <t>工料机名称</t>
  </si>
  <si>
    <t>人工</t>
  </si>
  <si>
    <t>机上人工</t>
  </si>
  <si>
    <t>工日</t>
  </si>
  <si>
    <t>土石方综合工</t>
  </si>
  <si>
    <t>模板综合工</t>
  </si>
  <si>
    <t>钢筋综合工</t>
  </si>
  <si>
    <t>混凝土综合工</t>
  </si>
  <si>
    <t>砌筑综合工</t>
  </si>
  <si>
    <t>抹灰综合工</t>
  </si>
  <si>
    <t>管工综合工</t>
  </si>
  <si>
    <t>金属制安综合工</t>
  </si>
  <si>
    <t>电工综合工</t>
  </si>
  <si>
    <t>市政综合工</t>
  </si>
  <si>
    <t>筑路综合工</t>
  </si>
  <si>
    <t>材料</t>
  </si>
  <si>
    <t>其他材料费</t>
  </si>
  <si>
    <t>钢材</t>
  </si>
  <si>
    <t>10#槽钢</t>
  </si>
  <si>
    <t>钢筋 综合</t>
  </si>
  <si>
    <t>镀锌铁丝 综合</t>
  </si>
  <si>
    <t>钢丝绳 Φ14.1～15</t>
  </si>
  <si>
    <t>圆钢 Φ8～14</t>
  </si>
  <si>
    <t>镀锌扁钢综合</t>
  </si>
  <si>
    <t>黄铜丝 综合</t>
  </si>
  <si>
    <t>塑料薄膜</t>
  </si>
  <si>
    <t>m2</t>
  </si>
  <si>
    <t>塑料带 20mm×40m</t>
  </si>
  <si>
    <t>三色塑料带 20mm×40m</t>
  </si>
  <si>
    <t>m</t>
  </si>
  <si>
    <t>聚四氟乙烯带</t>
  </si>
  <si>
    <t>棉纱</t>
  </si>
  <si>
    <t>白布</t>
  </si>
  <si>
    <t>棉布400g/m2</t>
  </si>
  <si>
    <t>草袋</t>
  </si>
  <si>
    <t>膨胀螺栓 M8</t>
  </si>
  <si>
    <t>套</t>
  </si>
  <si>
    <t>铁砂布 0～2#</t>
  </si>
  <si>
    <t>张</t>
  </si>
  <si>
    <t>低碳钢焊条 综合</t>
  </si>
  <si>
    <t>低碳钢焊条 J422 综合</t>
  </si>
  <si>
    <t>紫铜电焊条 Φ3.2</t>
  </si>
  <si>
    <t>焊锡丝 综合</t>
  </si>
  <si>
    <t>铜焊粉</t>
  </si>
  <si>
    <t>焊锡膏</t>
  </si>
  <si>
    <t>冲击钻头 Φ12</t>
  </si>
  <si>
    <t>钢锯条</t>
  </si>
  <si>
    <t>条</t>
  </si>
  <si>
    <t>锯条</t>
  </si>
  <si>
    <t>铁件 综合</t>
  </si>
  <si>
    <t>平垫铁综合</t>
  </si>
  <si>
    <t>水泥 32.5R</t>
  </si>
  <si>
    <t>水泥 42.5</t>
  </si>
  <si>
    <t>中砂</t>
  </si>
  <si>
    <t>特细砂</t>
  </si>
  <si>
    <t>碎石 5～31.5</t>
  </si>
  <si>
    <t>碎石 40</t>
  </si>
  <si>
    <t>标准砖 240×115×53</t>
  </si>
  <si>
    <t>千块</t>
  </si>
  <si>
    <t>松杂板枋材</t>
  </si>
  <si>
    <t>板枋材</t>
  </si>
  <si>
    <t>木材 锯材</t>
  </si>
  <si>
    <t>金属百叶窗</t>
  </si>
  <si>
    <t>酚醛调和漆</t>
  </si>
  <si>
    <t>调和漆 综合</t>
  </si>
  <si>
    <t>红丹防锈漆</t>
  </si>
  <si>
    <t>柴油</t>
  </si>
  <si>
    <t>汽油 100#</t>
  </si>
  <si>
    <t>煤焦油沥青漆L01-17</t>
  </si>
  <si>
    <t>变压器油</t>
  </si>
  <si>
    <t>油脂</t>
  </si>
  <si>
    <t>丙酮</t>
  </si>
  <si>
    <t>硬脂酸</t>
  </si>
  <si>
    <t>电力复合脂 一级</t>
  </si>
  <si>
    <t>氧气</t>
  </si>
  <si>
    <t>乙炔气</t>
  </si>
  <si>
    <t>电气绝缘胶带18mm×10m×0.13mm</t>
  </si>
  <si>
    <t>卷</t>
  </si>
  <si>
    <t>自粘性橡胶带 25mm×20m</t>
  </si>
  <si>
    <t>自粘性塑料带 20mm×20m</t>
  </si>
  <si>
    <t>塑料管 150 6</t>
  </si>
  <si>
    <t>固定卡子 Φ90</t>
  </si>
  <si>
    <t>成品管卡</t>
  </si>
  <si>
    <t>防火堵料</t>
  </si>
  <si>
    <t>塑料警示带</t>
  </si>
  <si>
    <t>接地母线</t>
  </si>
  <si>
    <t>黄腊带 20mm×10m</t>
  </si>
  <si>
    <t>镀锡裸铜绞线 16mm2</t>
  </si>
  <si>
    <t>铜芯橡皮绝缘线 BX-2.5mm2</t>
  </si>
  <si>
    <t>电力电缆 综合</t>
  </si>
  <si>
    <t>钢管保护管 Φ40×400</t>
  </si>
  <si>
    <t>根</t>
  </si>
  <si>
    <t>热缩端门不带气门</t>
  </si>
  <si>
    <t>户内热缩式电缆终端头</t>
  </si>
  <si>
    <t>铜接线端子 DT-16</t>
  </si>
  <si>
    <t>铜接线端子 DT-50</t>
  </si>
  <si>
    <t>铜接线端子 DT-70</t>
  </si>
  <si>
    <t>铜接线端子 DT-150</t>
  </si>
  <si>
    <t>铜接线端子 DT-185</t>
  </si>
  <si>
    <t>水</t>
  </si>
  <si>
    <t>电</t>
  </si>
  <si>
    <t>kW·h</t>
  </si>
  <si>
    <t>标示</t>
  </si>
  <si>
    <t>复合模板</t>
  </si>
  <si>
    <t>球墨铸铁井盖、井座 1000*500 重型 3块为一套</t>
  </si>
  <si>
    <t>预拌混凝土C15</t>
  </si>
  <si>
    <t>商品混凝土C15</t>
  </si>
  <si>
    <t>商品水稳层（压实）</t>
  </si>
  <si>
    <t>商品砼</t>
  </si>
  <si>
    <t>商品砼 C15</t>
  </si>
  <si>
    <t>商品砼 C20</t>
  </si>
  <si>
    <t>中粒式沥青混凝土</t>
  </si>
  <si>
    <t>干混商品抹灰砂浆M10</t>
  </si>
  <si>
    <t>干混商品地面砂浆M15</t>
  </si>
  <si>
    <t>干混商品砌筑砂浆M10</t>
  </si>
  <si>
    <t>机械</t>
  </si>
  <si>
    <t>柴油(机械用)</t>
  </si>
  <si>
    <t>汽油(机械用)</t>
  </si>
  <si>
    <t>电(机械用)</t>
  </si>
  <si>
    <t>笔记本电脑</t>
  </si>
  <si>
    <t>台班</t>
  </si>
  <si>
    <t>手持式万用表</t>
  </si>
  <si>
    <t>回路电阻测试仪</t>
  </si>
  <si>
    <t>高压绝缘电阻测试仪</t>
  </si>
  <si>
    <t>变压器直流电阻测试仪</t>
  </si>
  <si>
    <t>全自动变比组别测试仪</t>
  </si>
  <si>
    <t>电能校验仪</t>
  </si>
  <si>
    <t>2000A大电流发生器</t>
  </si>
  <si>
    <t>相位表</t>
  </si>
  <si>
    <t>YDQ充气式试验变压器</t>
  </si>
  <si>
    <t>高压试验变压器配套操作箱、调压器</t>
  </si>
  <si>
    <t>高压核相仪</t>
  </si>
  <si>
    <t>自动介损测试仪</t>
  </si>
  <si>
    <t>TPFRC电容分压器高压测量系统</t>
  </si>
  <si>
    <t>变压器特性综合测试台</t>
  </si>
  <si>
    <t>直流高压发生器</t>
  </si>
  <si>
    <t>数字电压表</t>
  </si>
  <si>
    <t>数字示波器</t>
  </si>
  <si>
    <t>电缆故障测试仪</t>
  </si>
  <si>
    <t>微机继电保护测试仪</t>
  </si>
  <si>
    <t>折旧费</t>
  </si>
  <si>
    <t>检修费-中、小</t>
  </si>
  <si>
    <t>维护费-中、小</t>
  </si>
  <si>
    <t>安拆费及场外运费</t>
  </si>
  <si>
    <t>其它费用</t>
  </si>
  <si>
    <t>检修费-特、大</t>
  </si>
  <si>
    <t>维护费-特、大</t>
  </si>
  <si>
    <t>其他费用表</t>
  </si>
  <si>
    <t>标段：</t>
  </si>
  <si>
    <t>取费基数</t>
  </si>
  <si>
    <t xml:space="preserve">  工程设计费</t>
  </si>
  <si>
    <t xml:space="preserve">  工程监理费</t>
  </si>
  <si>
    <t>装置性材料表（一）</t>
  </si>
  <si>
    <t>工程名称：重庆璧山现代服务业发展区管理委员会秀水湾泵站新增160kVA配电工程 安装工程</t>
  </si>
  <si>
    <t>第 1 页 共 1 页</t>
  </si>
  <si>
    <t>材料名称</t>
  </si>
  <si>
    <t>规格型号</t>
  </si>
  <si>
    <t>合价
（元）</t>
  </si>
  <si>
    <t>电力电缆,AC10kV,YJV,50,3,22,ZB,导体紧压阻水</t>
  </si>
  <si>
    <t>米</t>
  </si>
  <si>
    <t>10kV电缆终端,3×50,户内终端,冷缩,铜</t>
  </si>
  <si>
    <t>10kV电缆终端,3×50,设备终端,预制,铜</t>
  </si>
  <si>
    <t>铜端子DT-50</t>
  </si>
  <si>
    <t>只</t>
  </si>
  <si>
    <t>布电线BVR-185</t>
  </si>
  <si>
    <t>布电线DT-185</t>
  </si>
  <si>
    <t>热镀锌扁钢-50*5</t>
  </si>
  <si>
    <t>千克</t>
  </si>
  <si>
    <t>标识牌贴纸式；规格符合国网重庆市电力公司配电设备标志标识标准化规范2021版</t>
  </si>
  <si>
    <t>块</t>
  </si>
  <si>
    <t>绝缘靴(鞋)10kV，均码</t>
  </si>
  <si>
    <t>双</t>
  </si>
  <si>
    <t>绝缘手套10kV</t>
  </si>
  <si>
    <t>验电笔10kV/0.4kV</t>
  </si>
  <si>
    <t>携带型接地线</t>
  </si>
  <si>
    <t>组</t>
  </si>
  <si>
    <t>红泥管</t>
  </si>
  <si>
    <t>装置性设备表（二）</t>
  </si>
  <si>
    <t>10kV箱式变电站,160kVA,欧式,硅钢片,普通,无环网柜GRC外壳，NX2，干变，电抗7%，智能一体，共补70%，分补30%。</t>
  </si>
  <si>
    <t>台</t>
  </si>
  <si>
    <t>箱式变电站负荷开关间隔单元-电压等级:10kV,形式:固定式,负荷开关，SF6，额定容量:630A,带二次带电定相显示器,故障指示器,电动操作机构，含电缆附件及避雷器，间隔单元报价包含增加的GRC外壳，按设计图纸安装于箱式变电站成套送货</t>
  </si>
  <si>
    <t>面</t>
  </si>
  <si>
    <t>箱式变电站计量间隔单元-电压等级:10kV,形式:固定式,额定容量:630A,带二次带电显示器,带表架和接线端子，预留CT/PT、计量表、用电信息采集终端、巡检仪位置,柜体铅封，间隔单元报价包含增加的GRC外壳，按设计图纸安装于箱式变电站成套送货</t>
  </si>
  <si>
    <t>分布式直流电源，24AH,含直流电源充电PT</t>
  </si>
  <si>
    <t>馈线柜柜体单元：固定式，额定电流:400A,不含塑壳断路器及分支铜排，柜体单元报价包含增加的GRC外壳，按设计图纸安装于箱式变电站成套送货</t>
  </si>
  <si>
    <t>馈线单元：固定式塑壳断路器,壳架电流:400A,热磁式极数：3P,报价按设计图纸；馈线单元安装于馈线柜柜体单元。</t>
  </si>
  <si>
    <t>馈线单元：固定式塑壳断路器,壳架电流:100A,热磁式极数：3P,报价按设计图纸；馈线单元安装于馈线柜柜体单元。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</si>
</sst>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8" formatCode="0_ "/>
    <numFmt numFmtId="179" formatCode="0.000_ "/>
    <numFmt numFmtId="180" formatCode="0.00_ "/>
    <numFmt numFmtId="181" formatCode="0.0_ "/>
    <numFmt numFmtId="182" formatCode="#,##0.00_);[Red]\(#,##0.00\)"/>
    <numFmt numFmtId="183" formatCode="#,##0_ "/>
  </numFmts>
  <fonts count="25" x14ac:knownFonts="1">
    <font>
      <sz val="11"/>
      <color indexed="8"/>
      <name val="宋体"/>
      <charset val="134"/>
    </font>
    <font>
      <sz val="12"/>
      <color indexed="8"/>
      <name val="宋体"/>
      <family val="2"/>
    </font>
    <font>
      <b/>
      <sz val="18"/>
      <color indexed="8"/>
      <name val="宋体"/>
      <family val="2"/>
    </font>
    <font>
      <sz val="9"/>
      <color indexed="8"/>
      <name val="宋体"/>
      <family val="2"/>
    </font>
    <font>
      <sz val="9.5"/>
      <color indexed="8"/>
      <name val="宋体"/>
      <family val="2"/>
    </font>
    <font>
      <b/>
      <sz val="22"/>
      <color indexed="8"/>
      <name val="宋体"/>
      <family val="2"/>
    </font>
    <font>
      <b/>
      <sz val="16"/>
      <color indexed="8"/>
      <name val="宋体"/>
      <family val="2"/>
    </font>
    <font>
      <b/>
      <sz val="10"/>
      <color indexed="8"/>
      <name val="宋体"/>
      <family val="2"/>
    </font>
    <font>
      <sz val="10"/>
      <color indexed="8"/>
      <name val="宋体"/>
      <family val="2"/>
    </font>
    <font>
      <u/>
      <sz val="10"/>
      <color indexed="12"/>
      <name val="宋体"/>
      <family val="2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sz val="22"/>
      <color indexed="8"/>
      <name val="宋体"/>
      <charset val="134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14"/>
      <color rgb="FF000000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20"/>
      <name val="黑体"/>
      <charset val="134"/>
    </font>
    <font>
      <sz val="12"/>
      <name val="Times New Roman"/>
    </font>
    <font>
      <sz val="10"/>
      <name val="Helvetica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23" fillId="0" borderId="0"/>
    <xf numFmtId="0" fontId="19" fillId="0" borderId="0"/>
    <xf numFmtId="0" fontId="18" fillId="0" borderId="0"/>
    <xf numFmtId="0" fontId="22" fillId="0" borderId="0"/>
  </cellStyleXfs>
  <cellXfs count="94"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179" fontId="3" fillId="0" borderId="1" xfId="0" applyNumberFormat="1" applyFont="1" applyBorder="1" applyAlignment="1">
      <alignment horizontal="right" vertical="center" wrapText="1"/>
    </xf>
    <xf numFmtId="180" fontId="3" fillId="0" borderId="1" xfId="0" applyNumberFormat="1" applyFont="1" applyBorder="1" applyAlignment="1">
      <alignment horizontal="right" vertical="center" wrapText="1"/>
    </xf>
    <xf numFmtId="178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right" vertical="center" wrapText="1"/>
    </xf>
    <xf numFmtId="180" fontId="3" fillId="0" borderId="2" xfId="0" applyNumberFormat="1" applyFont="1" applyBorder="1" applyAlignment="1">
      <alignment horizontal="right" vertical="center" wrapText="1"/>
    </xf>
    <xf numFmtId="178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right" vertical="center" wrapText="1"/>
    </xf>
    <xf numFmtId="180" fontId="3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" fillId="0" borderId="4" xfId="0" applyFont="1" applyBorder="1"/>
    <xf numFmtId="0" fontId="3" fillId="0" borderId="0" xfId="0" applyFont="1" applyAlignment="1">
      <alignment horizontal="right" vertical="center" wrapText="1"/>
    </xf>
    <xf numFmtId="178" fontId="3" fillId="0" borderId="2" xfId="0" applyNumberFormat="1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center" vertical="center" wrapText="1"/>
    </xf>
    <xf numFmtId="180" fontId="3" fillId="0" borderId="2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center" vertical="center"/>
    </xf>
    <xf numFmtId="180" fontId="3" fillId="0" borderId="3" xfId="0" applyNumberFormat="1" applyFont="1" applyBorder="1" applyAlignment="1">
      <alignment horizontal="center" vertical="center" wrapText="1"/>
    </xf>
    <xf numFmtId="180" fontId="3" fillId="0" borderId="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right" vertical="center"/>
    </xf>
    <xf numFmtId="180" fontId="4" fillId="0" borderId="3" xfId="0" applyNumberFormat="1" applyFont="1" applyBorder="1" applyAlignment="1">
      <alignment horizontal="right" vertical="center" wrapText="1"/>
    </xf>
    <xf numFmtId="181" fontId="3" fillId="0" borderId="1" xfId="0" applyNumberFormat="1" applyFont="1" applyBorder="1" applyAlignment="1">
      <alignment horizontal="center"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8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178" fontId="15" fillId="0" borderId="0" xfId="0" applyNumberFormat="1" applyFont="1" applyAlignment="1">
      <alignment vertical="center" wrapText="1"/>
    </xf>
    <xf numFmtId="0" fontId="15" fillId="0" borderId="0" xfId="0" applyFont="1"/>
    <xf numFmtId="180" fontId="15" fillId="0" borderId="0" xfId="0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180" fontId="18" fillId="0" borderId="0" xfId="0" applyNumberFormat="1" applyFont="1" applyAlignment="1">
      <alignment horizontal="right" vertical="center"/>
    </xf>
    <xf numFmtId="0" fontId="19" fillId="0" borderId="0" xfId="2" applyAlignment="1">
      <alignment horizontal="center"/>
    </xf>
    <xf numFmtId="0" fontId="19" fillId="0" borderId="0" xfId="2" applyAlignment="1">
      <alignment horizontal="center" vertical="center"/>
    </xf>
    <xf numFmtId="0" fontId="19" fillId="0" borderId="0" xfId="2" applyAlignment="1">
      <alignment horizontal="right" vertical="center"/>
    </xf>
    <xf numFmtId="0" fontId="21" fillId="0" borderId="0" xfId="2" applyFont="1" applyAlignment="1">
      <alignment vertical="center" wrapText="1"/>
    </xf>
    <xf numFmtId="0" fontId="19" fillId="0" borderId="5" xfId="2" applyBorder="1" applyAlignment="1">
      <alignment horizontal="left" vertical="center"/>
    </xf>
    <xf numFmtId="0" fontId="19" fillId="0" borderId="0" xfId="2" applyAlignment="1">
      <alignment horizontal="left" vertical="center"/>
    </xf>
    <xf numFmtId="182" fontId="19" fillId="0" borderId="0" xfId="2" applyNumberFormat="1"/>
    <xf numFmtId="183" fontId="19" fillId="0" borderId="5" xfId="2" applyNumberFormat="1" applyBorder="1" applyAlignment="1">
      <alignment horizontal="left" vertical="center"/>
    </xf>
    <xf numFmtId="0" fontId="19" fillId="0" borderId="0" xfId="2" applyAlignment="1">
      <alignment vertical="center"/>
    </xf>
    <xf numFmtId="0" fontId="19" fillId="0" borderId="9" xfId="2" applyBorder="1" applyAlignment="1">
      <alignment vertical="center"/>
    </xf>
    <xf numFmtId="0" fontId="19" fillId="0" borderId="9" xfId="2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19" fillId="0" borderId="0" xfId="2" applyAlignment="1">
      <alignment horizontal="center"/>
    </xf>
    <xf numFmtId="0" fontId="19" fillId="0" borderId="0" xfId="2" applyAlignment="1">
      <alignment horizontal="right" vertical="center"/>
    </xf>
    <xf numFmtId="0" fontId="19" fillId="0" borderId="5" xfId="2" applyBorder="1" applyAlignment="1">
      <alignment horizontal="left" vertical="center" wrapText="1"/>
    </xf>
    <xf numFmtId="0" fontId="19" fillId="0" borderId="5" xfId="2" applyBorder="1" applyAlignment="1">
      <alignment horizontal="left" vertical="center"/>
    </xf>
    <xf numFmtId="182" fontId="21" fillId="0" borderId="5" xfId="2" applyNumberFormat="1" applyFont="1" applyBorder="1" applyAlignment="1">
      <alignment horizontal="left" vertical="center"/>
    </xf>
    <xf numFmtId="0" fontId="21" fillId="0" borderId="5" xfId="2" applyFont="1" applyBorder="1" applyAlignment="1">
      <alignment horizontal="left" vertical="center"/>
    </xf>
    <xf numFmtId="0" fontId="19" fillId="0" borderId="0" xfId="2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/>
  </cellXfs>
  <cellStyles count="5">
    <cellStyle name="常规" xfId="0" builtinId="0"/>
    <cellStyle name="常规 2" xfId="2" xr:uid="{00000000-0005-0000-0000-000032000000}"/>
    <cellStyle name="常规 2 2" xfId="1" xr:uid="{00000000-0005-0000-0000-000031000000}"/>
    <cellStyle name="常规 3" xfId="3" xr:uid="{00000000-0005-0000-0000-000033000000}"/>
    <cellStyle name="常规 4" xfId="4" xr:uid="{00000000-0005-0000-0000-000034000000}"/>
  </cellStyles>
  <dxfs count="0"/>
  <tableStyles count="0" defaultTableStyle="TableStyleMedium2" defaultPivotStyle="PivotStyleLight16"/>
  <colors>
    <mruColors>
      <color rgb="FFFF0000"/>
      <color rgb="FF969696"/>
      <color rgb="FF33CCCC"/>
      <color rgb="FF80808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I18" sqref="I18"/>
    </sheetView>
  </sheetViews>
  <sheetFormatPr defaultColWidth="9" defaultRowHeight="15.6" x14ac:dyDescent="0.25"/>
  <cols>
    <col min="1" max="1" width="6.44140625" style="58" customWidth="1"/>
    <col min="2" max="2" width="9.109375" style="58" customWidth="1"/>
    <col min="3" max="4" width="20.6640625" style="58" customWidth="1"/>
    <col min="5" max="5" width="7.44140625" style="58" customWidth="1"/>
    <col min="6" max="6" width="13.77734375" style="58" customWidth="1"/>
    <col min="7" max="7" width="10.77734375" style="58" customWidth="1"/>
    <col min="8" max="8" width="17.21875" style="58" customWidth="1"/>
    <col min="9" max="16384" width="9" style="58"/>
  </cols>
  <sheetData>
    <row r="1" spans="1:9" ht="26.1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9" s="57" customFormat="1" ht="26.1" customHeight="1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3" spans="1:9" s="57" customFormat="1" ht="31.5" customHeight="1" x14ac:dyDescent="0.25"/>
    <row r="4" spans="1:9" ht="54" customHeight="1" x14ac:dyDescent="0.25">
      <c r="A4" s="70" t="s">
        <v>2</v>
      </c>
      <c r="B4" s="70"/>
      <c r="C4" s="71" t="s">
        <v>3</v>
      </c>
      <c r="D4" s="71"/>
      <c r="E4" s="60"/>
      <c r="F4" s="59" t="s">
        <v>4</v>
      </c>
      <c r="G4" s="72"/>
      <c r="H4" s="72"/>
      <c r="I4" s="72"/>
    </row>
    <row r="5" spans="1:9" ht="26.1" customHeight="1" x14ac:dyDescent="0.25">
      <c r="A5" s="59"/>
      <c r="B5" s="59"/>
      <c r="C5" s="62"/>
      <c r="D5" s="62"/>
      <c r="E5" s="62"/>
    </row>
    <row r="6" spans="1:9" ht="26.1" customHeight="1" x14ac:dyDescent="0.25">
      <c r="A6" s="59"/>
      <c r="B6" s="59" t="s">
        <v>5</v>
      </c>
      <c r="C6" s="73"/>
      <c r="D6" s="73"/>
      <c r="E6" s="63"/>
      <c r="F6" s="59" t="s">
        <v>6</v>
      </c>
      <c r="G6" s="72" t="s">
        <v>7</v>
      </c>
      <c r="H6" s="74"/>
      <c r="I6" s="74"/>
    </row>
    <row r="7" spans="1:9" ht="26.1" customHeight="1" x14ac:dyDescent="0.25"/>
    <row r="8" spans="1:9" ht="25.5" customHeight="1" x14ac:dyDescent="0.25">
      <c r="B8" s="58" t="s">
        <v>8</v>
      </c>
      <c r="C8" s="64">
        <f>编制说明!B14</f>
        <v>458387.36</v>
      </c>
      <c r="D8" s="61" t="s">
        <v>9</v>
      </c>
      <c r="E8" s="62"/>
      <c r="F8" s="59" t="s">
        <v>10</v>
      </c>
      <c r="G8" s="72" t="s">
        <v>7</v>
      </c>
      <c r="H8" s="72"/>
      <c r="I8" s="72"/>
    </row>
    <row r="9" spans="1:9" ht="15.9" customHeight="1" x14ac:dyDescent="0.25">
      <c r="C9" s="62"/>
      <c r="D9" s="62"/>
      <c r="E9" s="62"/>
      <c r="F9" s="59"/>
    </row>
    <row r="10" spans="1:9" ht="26.1" customHeight="1" x14ac:dyDescent="0.25">
      <c r="B10" s="58" t="s">
        <v>11</v>
      </c>
      <c r="C10" s="62"/>
      <c r="D10" s="62"/>
      <c r="E10" s="62"/>
      <c r="F10" s="58" t="s">
        <v>12</v>
      </c>
    </row>
    <row r="11" spans="1:9" ht="15.9" customHeight="1" x14ac:dyDescent="0.25">
      <c r="C11" s="62"/>
      <c r="D11" s="62"/>
      <c r="E11" s="62"/>
    </row>
    <row r="12" spans="1:9" ht="26.1" customHeight="1" x14ac:dyDescent="0.25">
      <c r="B12" s="58" t="s">
        <v>13</v>
      </c>
      <c r="C12" s="62"/>
      <c r="E12" s="65"/>
      <c r="F12" s="58" t="s">
        <v>14</v>
      </c>
    </row>
    <row r="13" spans="1:9" ht="26.1" customHeight="1" x14ac:dyDescent="0.25">
      <c r="C13" s="62"/>
      <c r="G13" s="62"/>
    </row>
    <row r="14" spans="1:9" ht="26.1" customHeight="1" x14ac:dyDescent="0.25">
      <c r="G14" s="75"/>
      <c r="H14" s="75"/>
      <c r="I14" s="75"/>
    </row>
    <row r="15" spans="1:9" ht="39.75" customHeight="1" x14ac:dyDescent="0.25">
      <c r="A15" s="66"/>
      <c r="B15" s="66"/>
      <c r="C15" s="66"/>
      <c r="D15" s="66"/>
      <c r="E15" s="66"/>
      <c r="F15" s="66"/>
      <c r="G15" s="67">
        <v>2023</v>
      </c>
      <c r="H15" s="66" t="s">
        <v>15</v>
      </c>
      <c r="I15" s="66"/>
    </row>
    <row r="16" spans="1:9" ht="26.1" customHeight="1" x14ac:dyDescent="0.25"/>
    <row r="17" ht="26.1" customHeight="1" x14ac:dyDescent="0.25"/>
    <row r="18" ht="26.1" customHeight="1" x14ac:dyDescent="0.25"/>
    <row r="19" ht="26.1" customHeight="1" x14ac:dyDescent="0.25"/>
    <row r="20" ht="26.1" customHeight="1" x14ac:dyDescent="0.25"/>
    <row r="21" ht="26.1" customHeight="1" x14ac:dyDescent="0.25"/>
    <row r="22" ht="26.1" customHeight="1" x14ac:dyDescent="0.25"/>
    <row r="23" ht="26.1" customHeight="1" x14ac:dyDescent="0.25"/>
  </sheetData>
  <mergeCells count="9">
    <mergeCell ref="C6:D6"/>
    <mergeCell ref="G6:I6"/>
    <mergeCell ref="G8:I8"/>
    <mergeCell ref="G14:I14"/>
    <mergeCell ref="A1:I1"/>
    <mergeCell ref="A2:I2"/>
    <mergeCell ref="A4:B4"/>
    <mergeCell ref="C4:D4"/>
    <mergeCell ref="G4:I4"/>
  </mergeCells>
  <phoneticPr fontId="24" type="noConversion"/>
  <printOptions horizontalCentered="1" verticalCentered="1"/>
  <pageMargins left="0.75" right="0.75" top="0.79" bottom="0.79" header="0.51" footer="0.51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7"/>
  <sheetViews>
    <sheetView workbookViewId="0"/>
  </sheetViews>
  <sheetFormatPr defaultColWidth="9" defaultRowHeight="15.6" x14ac:dyDescent="0.25"/>
  <cols>
    <col min="1" max="1" width="1" style="1" customWidth="1"/>
    <col min="2" max="2" width="9.77734375" style="1" customWidth="1"/>
    <col min="3" max="3" width="41.88671875" style="1" customWidth="1"/>
    <col min="4" max="4" width="20.6640625" style="1" customWidth="1"/>
    <col min="5" max="5" width="28.88671875" style="1" customWidth="1"/>
    <col min="6" max="6" width="24.33203125" style="1" customWidth="1"/>
    <col min="7" max="7" width="1" style="1" customWidth="1"/>
    <col min="8" max="16384" width="9" style="1"/>
  </cols>
  <sheetData>
    <row r="1" spans="2:7" ht="34.65" customHeight="1" x14ac:dyDescent="0.25">
      <c r="B1" s="84" t="s">
        <v>436</v>
      </c>
      <c r="C1" s="84"/>
      <c r="D1" s="84"/>
      <c r="E1" s="84"/>
      <c r="F1" s="84"/>
    </row>
    <row r="2" spans="2:7" ht="18.899999999999999" customHeight="1" x14ac:dyDescent="0.25">
      <c r="B2" s="85" t="s">
        <v>83</v>
      </c>
      <c r="C2" s="85"/>
      <c r="D2" s="85"/>
      <c r="E2" s="2" t="s">
        <v>437</v>
      </c>
      <c r="F2" s="23" t="s">
        <v>143</v>
      </c>
    </row>
    <row r="3" spans="2:7" ht="15.75" customHeight="1" x14ac:dyDescent="0.25">
      <c r="B3" s="3" t="s">
        <v>52</v>
      </c>
      <c r="C3" s="3" t="s">
        <v>85</v>
      </c>
      <c r="D3" s="3" t="s">
        <v>87</v>
      </c>
      <c r="E3" s="3" t="s">
        <v>438</v>
      </c>
      <c r="F3" s="3" t="s">
        <v>88</v>
      </c>
      <c r="G3" s="22" t="s">
        <v>79</v>
      </c>
    </row>
    <row r="4" spans="2:7" ht="15.75" customHeight="1" x14ac:dyDescent="0.25">
      <c r="B4" s="24">
        <v>1</v>
      </c>
      <c r="C4" s="10" t="s">
        <v>439</v>
      </c>
      <c r="D4" s="25">
        <v>4.5</v>
      </c>
      <c r="E4" s="25">
        <v>428399.33</v>
      </c>
      <c r="F4" s="26">
        <v>19277.97</v>
      </c>
      <c r="G4" s="22" t="s">
        <v>79</v>
      </c>
    </row>
    <row r="5" spans="2:7" ht="15.75" customHeight="1" x14ac:dyDescent="0.25">
      <c r="B5" s="27">
        <v>2</v>
      </c>
      <c r="C5" s="16" t="s">
        <v>440</v>
      </c>
      <c r="D5" s="28">
        <v>2.5</v>
      </c>
      <c r="E5" s="28">
        <v>428399.6</v>
      </c>
      <c r="F5" s="29">
        <v>10709.99</v>
      </c>
      <c r="G5" s="22" t="s">
        <v>79</v>
      </c>
    </row>
    <row r="6" spans="2:7" ht="15.75" customHeight="1" x14ac:dyDescent="0.25">
      <c r="B6" s="17" t="s">
        <v>79</v>
      </c>
      <c r="C6" s="17" t="s">
        <v>79</v>
      </c>
      <c r="D6" s="17" t="s">
        <v>79</v>
      </c>
      <c r="E6" s="17" t="s">
        <v>79</v>
      </c>
      <c r="F6" s="29">
        <v>29987.96</v>
      </c>
      <c r="G6" s="22" t="s">
        <v>79</v>
      </c>
    </row>
    <row r="7" spans="2:7" ht="15.75" customHeight="1" x14ac:dyDescent="0.25"/>
  </sheetData>
  <mergeCells count="2">
    <mergeCell ref="B1:F1"/>
    <mergeCell ref="B2:D2"/>
  </mergeCells>
  <phoneticPr fontId="24" type="noConversion"/>
  <pageMargins left="0.58333333333333304" right="0.194444444444444" top="0.58333333333333304" bottom="0.194444444444444" header="0.393545848091303" footer="0.393545848091303"/>
  <pageSetup paperSize="9" scale="98" orientation="landscape"/>
  <headerFooter scaleWithDoc="0" alignWithMargins="0"/>
  <rowBreaks count="1" manualBreakCount="1">
    <brk id="7" max="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26"/>
  <sheetViews>
    <sheetView workbookViewId="0"/>
  </sheetViews>
  <sheetFormatPr defaultColWidth="9" defaultRowHeight="15.6" x14ac:dyDescent="0.25"/>
  <cols>
    <col min="1" max="1" width="1" style="1" customWidth="1"/>
    <col min="2" max="2" width="3.77734375" style="1" customWidth="1"/>
    <col min="3" max="3" width="51" style="1" customWidth="1"/>
    <col min="4" max="4" width="16.21875" style="1" customWidth="1"/>
    <col min="5" max="5" width="6.33203125" style="1" customWidth="1"/>
    <col min="6" max="6" width="8.88671875" style="1" customWidth="1"/>
    <col min="7" max="7" width="10.88671875" style="1" customWidth="1"/>
    <col min="8" max="8" width="13.6640625" style="1" customWidth="1"/>
    <col min="9" max="9" width="11.21875" style="1" customWidth="1"/>
    <col min="10" max="10" width="1" style="1" customWidth="1"/>
    <col min="11" max="16384" width="9" style="1"/>
  </cols>
  <sheetData>
    <row r="1" spans="2:10" ht="34.65" customHeight="1" x14ac:dyDescent="0.25">
      <c r="B1" s="84" t="s">
        <v>441</v>
      </c>
      <c r="C1" s="84"/>
      <c r="D1" s="84"/>
      <c r="E1" s="84"/>
      <c r="F1" s="84"/>
      <c r="G1" s="84"/>
      <c r="H1" s="84"/>
      <c r="I1" s="84"/>
    </row>
    <row r="2" spans="2:10" ht="15.75" customHeight="1" x14ac:dyDescent="0.25">
      <c r="B2" s="85" t="s">
        <v>442</v>
      </c>
      <c r="C2" s="85"/>
      <c r="D2" s="85"/>
      <c r="E2" s="85"/>
      <c r="F2" s="85"/>
      <c r="I2" s="21" t="s">
        <v>443</v>
      </c>
    </row>
    <row r="3" spans="2:10" ht="43.35" customHeight="1" x14ac:dyDescent="0.25">
      <c r="B3" s="3" t="s">
        <v>52</v>
      </c>
      <c r="C3" s="3" t="s">
        <v>444</v>
      </c>
      <c r="D3" s="3" t="s">
        <v>445</v>
      </c>
      <c r="E3" s="3" t="s">
        <v>144</v>
      </c>
      <c r="F3" s="3" t="s">
        <v>145</v>
      </c>
      <c r="G3" s="3" t="s">
        <v>154</v>
      </c>
      <c r="H3" s="3" t="s">
        <v>446</v>
      </c>
      <c r="I3" s="3" t="s">
        <v>78</v>
      </c>
      <c r="J3" s="22" t="s">
        <v>79</v>
      </c>
    </row>
    <row r="4" spans="2:10" ht="15.75" customHeight="1" x14ac:dyDescent="0.25">
      <c r="B4" s="4">
        <v>1</v>
      </c>
      <c r="C4" s="5" t="s">
        <v>447</v>
      </c>
      <c r="D4" s="6" t="s">
        <v>79</v>
      </c>
      <c r="E4" s="3" t="s">
        <v>448</v>
      </c>
      <c r="F4" s="7">
        <v>360</v>
      </c>
      <c r="G4" s="7">
        <v>198.26</v>
      </c>
      <c r="H4" s="8">
        <v>71372.070000000007</v>
      </c>
      <c r="I4" s="6" t="s">
        <v>79</v>
      </c>
      <c r="J4" s="22" t="s">
        <v>79</v>
      </c>
    </row>
    <row r="5" spans="2:10" ht="15.75" customHeight="1" x14ac:dyDescent="0.25">
      <c r="B5" s="4">
        <v>2</v>
      </c>
      <c r="C5" s="5" t="s">
        <v>449</v>
      </c>
      <c r="D5" s="6" t="s">
        <v>79</v>
      </c>
      <c r="E5" s="3" t="s">
        <v>325</v>
      </c>
      <c r="F5" s="7">
        <v>1</v>
      </c>
      <c r="G5" s="7">
        <v>250.32</v>
      </c>
      <c r="H5" s="8">
        <v>250.32</v>
      </c>
      <c r="I5" s="6" t="s">
        <v>79</v>
      </c>
      <c r="J5" s="22" t="s">
        <v>79</v>
      </c>
    </row>
    <row r="6" spans="2:10" ht="15.75" customHeight="1" x14ac:dyDescent="0.25">
      <c r="B6" s="4">
        <v>3</v>
      </c>
      <c r="C6" s="5" t="s">
        <v>450</v>
      </c>
      <c r="D6" s="6" t="s">
        <v>79</v>
      </c>
      <c r="E6" s="3" t="s">
        <v>325</v>
      </c>
      <c r="F6" s="7">
        <v>1</v>
      </c>
      <c r="G6" s="7">
        <v>985.41</v>
      </c>
      <c r="H6" s="8">
        <v>985.41</v>
      </c>
      <c r="I6" s="6" t="s">
        <v>79</v>
      </c>
      <c r="J6" s="22" t="s">
        <v>79</v>
      </c>
    </row>
    <row r="7" spans="2:10" ht="15.75" customHeight="1" x14ac:dyDescent="0.25">
      <c r="B7" s="4">
        <v>4</v>
      </c>
      <c r="C7" s="5" t="s">
        <v>451</v>
      </c>
      <c r="D7" s="6" t="s">
        <v>79</v>
      </c>
      <c r="E7" s="3" t="s">
        <v>452</v>
      </c>
      <c r="F7" s="7">
        <v>10</v>
      </c>
      <c r="G7" s="7">
        <v>8.2799999999999994</v>
      </c>
      <c r="H7" s="8">
        <v>82.8</v>
      </c>
      <c r="I7" s="6" t="s">
        <v>79</v>
      </c>
      <c r="J7" s="22" t="s">
        <v>79</v>
      </c>
    </row>
    <row r="8" spans="2:10" ht="15.75" customHeight="1" x14ac:dyDescent="0.25">
      <c r="B8" s="4">
        <v>5</v>
      </c>
      <c r="C8" s="5" t="s">
        <v>453</v>
      </c>
      <c r="D8" s="6" t="s">
        <v>79</v>
      </c>
      <c r="E8" s="3" t="s">
        <v>448</v>
      </c>
      <c r="F8" s="7">
        <v>10</v>
      </c>
      <c r="G8" s="7">
        <v>163.54</v>
      </c>
      <c r="H8" s="8">
        <v>1635.4</v>
      </c>
      <c r="I8" s="6" t="s">
        <v>79</v>
      </c>
      <c r="J8" s="22" t="s">
        <v>79</v>
      </c>
    </row>
    <row r="9" spans="2:10" ht="15.75" customHeight="1" x14ac:dyDescent="0.25">
      <c r="B9" s="4">
        <v>6</v>
      </c>
      <c r="C9" s="5" t="s">
        <v>454</v>
      </c>
      <c r="D9" s="6" t="s">
        <v>79</v>
      </c>
      <c r="E9" s="3" t="s">
        <v>452</v>
      </c>
      <c r="F9" s="7">
        <v>10</v>
      </c>
      <c r="G9" s="7">
        <v>27.61</v>
      </c>
      <c r="H9" s="8">
        <v>276.10000000000002</v>
      </c>
      <c r="I9" s="6" t="s">
        <v>79</v>
      </c>
      <c r="J9" s="22" t="s">
        <v>79</v>
      </c>
    </row>
    <row r="10" spans="2:10" ht="15.75" customHeight="1" x14ac:dyDescent="0.25">
      <c r="B10" s="4">
        <v>7</v>
      </c>
      <c r="C10" s="5" t="s">
        <v>455</v>
      </c>
      <c r="D10" s="6" t="s">
        <v>79</v>
      </c>
      <c r="E10" s="3" t="s">
        <v>448</v>
      </c>
      <c r="F10" s="7">
        <v>60</v>
      </c>
      <c r="G10" s="7">
        <v>19.940000000000001</v>
      </c>
      <c r="H10" s="8">
        <v>1196.5</v>
      </c>
      <c r="I10" s="6" t="s">
        <v>79</v>
      </c>
      <c r="J10" s="22" t="s">
        <v>79</v>
      </c>
    </row>
    <row r="11" spans="2:10" ht="15.75" customHeight="1" x14ac:dyDescent="0.25">
      <c r="B11" s="4">
        <v>8</v>
      </c>
      <c r="C11" s="5" t="s">
        <v>181</v>
      </c>
      <c r="D11" s="6" t="s">
        <v>79</v>
      </c>
      <c r="E11" s="3" t="s">
        <v>456</v>
      </c>
      <c r="F11" s="7">
        <v>10</v>
      </c>
      <c r="G11" s="7">
        <v>15.53</v>
      </c>
      <c r="H11" s="8">
        <v>155.30000000000001</v>
      </c>
      <c r="I11" s="6" t="s">
        <v>79</v>
      </c>
      <c r="J11" s="22" t="s">
        <v>79</v>
      </c>
    </row>
    <row r="12" spans="2:10" ht="15.75" customHeight="1" x14ac:dyDescent="0.25">
      <c r="B12" s="4">
        <v>9</v>
      </c>
      <c r="C12" s="5" t="s">
        <v>372</v>
      </c>
      <c r="D12" s="6" t="s">
        <v>79</v>
      </c>
      <c r="E12" s="3" t="s">
        <v>456</v>
      </c>
      <c r="F12" s="7">
        <v>20</v>
      </c>
      <c r="G12" s="7">
        <v>8.2799999999999994</v>
      </c>
      <c r="H12" s="8">
        <v>165.6</v>
      </c>
      <c r="I12" s="6" t="s">
        <v>79</v>
      </c>
      <c r="J12" s="22" t="s">
        <v>79</v>
      </c>
    </row>
    <row r="13" spans="2:10" ht="28.05" customHeight="1" x14ac:dyDescent="0.25">
      <c r="B13" s="9">
        <v>10</v>
      </c>
      <c r="C13" s="10" t="s">
        <v>457</v>
      </c>
      <c r="D13" s="11" t="s">
        <v>79</v>
      </c>
      <c r="E13" s="12" t="s">
        <v>458</v>
      </c>
      <c r="F13" s="13">
        <v>10</v>
      </c>
      <c r="G13" s="13">
        <v>40.270000000000003</v>
      </c>
      <c r="H13" s="14">
        <v>402.7</v>
      </c>
      <c r="I13" s="11" t="s">
        <v>79</v>
      </c>
      <c r="J13" s="22" t="s">
        <v>79</v>
      </c>
    </row>
    <row r="14" spans="2:10" ht="15.75" customHeight="1" x14ac:dyDescent="0.25">
      <c r="B14" s="15">
        <v>11</v>
      </c>
      <c r="C14" s="16" t="s">
        <v>459</v>
      </c>
      <c r="D14" s="17" t="s">
        <v>79</v>
      </c>
      <c r="E14" s="18" t="s">
        <v>460</v>
      </c>
      <c r="F14" s="19">
        <v>1</v>
      </c>
      <c r="G14" s="19">
        <v>67.3</v>
      </c>
      <c r="H14" s="20">
        <v>67.3</v>
      </c>
      <c r="I14" s="17" t="s">
        <v>79</v>
      </c>
      <c r="J14" s="22" t="s">
        <v>79</v>
      </c>
    </row>
    <row r="15" spans="2:10" ht="15.75" customHeight="1" x14ac:dyDescent="0.25">
      <c r="B15" s="15">
        <v>12</v>
      </c>
      <c r="C15" s="16" t="s">
        <v>461</v>
      </c>
      <c r="D15" s="17" t="s">
        <v>79</v>
      </c>
      <c r="E15" s="18" t="s">
        <v>460</v>
      </c>
      <c r="F15" s="19">
        <v>1</v>
      </c>
      <c r="G15" s="19">
        <v>41.42</v>
      </c>
      <c r="H15" s="20">
        <v>41.42</v>
      </c>
      <c r="I15" s="17" t="s">
        <v>79</v>
      </c>
      <c r="J15" s="22" t="s">
        <v>79</v>
      </c>
    </row>
    <row r="16" spans="2:10" ht="15.75" customHeight="1" x14ac:dyDescent="0.25">
      <c r="B16" s="15">
        <v>13</v>
      </c>
      <c r="C16" s="16" t="s">
        <v>462</v>
      </c>
      <c r="D16" s="17" t="s">
        <v>79</v>
      </c>
      <c r="E16" s="18" t="s">
        <v>452</v>
      </c>
      <c r="F16" s="19">
        <v>1</v>
      </c>
      <c r="G16" s="19">
        <v>67.3</v>
      </c>
      <c r="H16" s="20">
        <v>67.3</v>
      </c>
      <c r="I16" s="17" t="s">
        <v>79</v>
      </c>
      <c r="J16" s="22" t="s">
        <v>79</v>
      </c>
    </row>
    <row r="17" spans="2:10" ht="15.75" customHeight="1" x14ac:dyDescent="0.25">
      <c r="B17" s="15">
        <v>14</v>
      </c>
      <c r="C17" s="16" t="s">
        <v>463</v>
      </c>
      <c r="D17" s="17" t="s">
        <v>79</v>
      </c>
      <c r="E17" s="18" t="s">
        <v>464</v>
      </c>
      <c r="F17" s="19">
        <v>1</v>
      </c>
      <c r="G17" s="19">
        <v>776.55</v>
      </c>
      <c r="H17" s="20">
        <v>776.55</v>
      </c>
      <c r="I17" s="17" t="s">
        <v>79</v>
      </c>
      <c r="J17" s="22" t="s">
        <v>79</v>
      </c>
    </row>
    <row r="18" spans="2:10" ht="15.75" customHeight="1" x14ac:dyDescent="0.25">
      <c r="B18" s="15">
        <v>15</v>
      </c>
      <c r="C18" s="16" t="s">
        <v>465</v>
      </c>
      <c r="D18" s="17" t="s">
        <v>79</v>
      </c>
      <c r="E18" s="18" t="s">
        <v>448</v>
      </c>
      <c r="F18" s="19">
        <v>10.3</v>
      </c>
      <c r="G18" s="19">
        <v>50</v>
      </c>
      <c r="H18" s="20">
        <v>515</v>
      </c>
      <c r="I18" s="17" t="s">
        <v>79</v>
      </c>
      <c r="J18" s="22" t="s">
        <v>79</v>
      </c>
    </row>
    <row r="19" spans="2:10" ht="15.75" customHeight="1" x14ac:dyDescent="0.25">
      <c r="B19" s="15">
        <v>16</v>
      </c>
      <c r="C19" s="17" t="s">
        <v>79</v>
      </c>
      <c r="D19" s="17" t="s">
        <v>79</v>
      </c>
      <c r="E19" s="17" t="s">
        <v>79</v>
      </c>
      <c r="F19" s="17" t="s">
        <v>79</v>
      </c>
      <c r="G19" s="17" t="s">
        <v>79</v>
      </c>
      <c r="H19" s="17" t="s">
        <v>79</v>
      </c>
      <c r="I19" s="17" t="s">
        <v>79</v>
      </c>
      <c r="J19" s="22" t="s">
        <v>79</v>
      </c>
    </row>
    <row r="20" spans="2:10" ht="15.75" customHeight="1" x14ac:dyDescent="0.25">
      <c r="B20" s="15">
        <v>17</v>
      </c>
      <c r="C20" s="17" t="s">
        <v>79</v>
      </c>
      <c r="D20" s="17" t="s">
        <v>79</v>
      </c>
      <c r="E20" s="17" t="s">
        <v>79</v>
      </c>
      <c r="F20" s="17" t="s">
        <v>79</v>
      </c>
      <c r="G20" s="17" t="s">
        <v>79</v>
      </c>
      <c r="H20" s="17" t="s">
        <v>79</v>
      </c>
      <c r="I20" s="17" t="s">
        <v>79</v>
      </c>
      <c r="J20" s="22" t="s">
        <v>79</v>
      </c>
    </row>
    <row r="21" spans="2:10" ht="15.75" customHeight="1" x14ac:dyDescent="0.25">
      <c r="B21" s="15">
        <v>18</v>
      </c>
      <c r="C21" s="17" t="s">
        <v>79</v>
      </c>
      <c r="D21" s="17" t="s">
        <v>79</v>
      </c>
      <c r="E21" s="17" t="s">
        <v>79</v>
      </c>
      <c r="F21" s="17" t="s">
        <v>79</v>
      </c>
      <c r="G21" s="17" t="s">
        <v>79</v>
      </c>
      <c r="H21" s="17" t="s">
        <v>79</v>
      </c>
      <c r="I21" s="17" t="s">
        <v>79</v>
      </c>
      <c r="J21" s="22" t="s">
        <v>79</v>
      </c>
    </row>
    <row r="22" spans="2:10" ht="15.75" customHeight="1" x14ac:dyDescent="0.25">
      <c r="B22" s="15">
        <v>19</v>
      </c>
      <c r="C22" s="17" t="s">
        <v>79</v>
      </c>
      <c r="D22" s="17" t="s">
        <v>79</v>
      </c>
      <c r="E22" s="17" t="s">
        <v>79</v>
      </c>
      <c r="F22" s="17" t="s">
        <v>79</v>
      </c>
      <c r="G22" s="17" t="s">
        <v>79</v>
      </c>
      <c r="H22" s="17" t="s">
        <v>79</v>
      </c>
      <c r="I22" s="17" t="s">
        <v>79</v>
      </c>
      <c r="J22" s="22" t="s">
        <v>79</v>
      </c>
    </row>
    <row r="23" spans="2:10" ht="15.75" customHeight="1" x14ac:dyDescent="0.25">
      <c r="B23" s="15">
        <v>20</v>
      </c>
      <c r="C23" s="17" t="s">
        <v>79</v>
      </c>
      <c r="D23" s="17" t="s">
        <v>79</v>
      </c>
      <c r="E23" s="17" t="s">
        <v>79</v>
      </c>
      <c r="F23" s="17" t="s">
        <v>79</v>
      </c>
      <c r="G23" s="17" t="s">
        <v>79</v>
      </c>
      <c r="H23" s="17" t="s">
        <v>79</v>
      </c>
      <c r="I23" s="17" t="s">
        <v>79</v>
      </c>
      <c r="J23" s="22" t="s">
        <v>79</v>
      </c>
    </row>
    <row r="24" spans="2:10" ht="15.75" customHeight="1" x14ac:dyDescent="0.25">
      <c r="B24" s="15">
        <v>21</v>
      </c>
      <c r="C24" s="17" t="s">
        <v>79</v>
      </c>
      <c r="D24" s="17" t="s">
        <v>79</v>
      </c>
      <c r="E24" s="17" t="s">
        <v>79</v>
      </c>
      <c r="F24" s="17" t="s">
        <v>79</v>
      </c>
      <c r="G24" s="17" t="s">
        <v>79</v>
      </c>
      <c r="H24" s="17" t="s">
        <v>79</v>
      </c>
      <c r="I24" s="17" t="s">
        <v>79</v>
      </c>
      <c r="J24" s="22" t="s">
        <v>79</v>
      </c>
    </row>
    <row r="25" spans="2:10" ht="15.75" customHeight="1" x14ac:dyDescent="0.25">
      <c r="B25" s="17" t="s">
        <v>79</v>
      </c>
      <c r="C25" s="18" t="s">
        <v>50</v>
      </c>
      <c r="D25" s="17" t="s">
        <v>79</v>
      </c>
      <c r="E25" s="17" t="s">
        <v>79</v>
      </c>
      <c r="F25" s="17" t="s">
        <v>79</v>
      </c>
      <c r="G25" s="17" t="s">
        <v>79</v>
      </c>
      <c r="H25" s="20">
        <v>77989.77</v>
      </c>
      <c r="I25" s="17" t="s">
        <v>79</v>
      </c>
      <c r="J25" s="22" t="s">
        <v>79</v>
      </c>
    </row>
    <row r="26" spans="2:10" ht="15.75" customHeight="1" x14ac:dyDescent="0.25"/>
  </sheetData>
  <mergeCells count="2">
    <mergeCell ref="B1:I1"/>
    <mergeCell ref="B2:F2"/>
  </mergeCells>
  <phoneticPr fontId="24" type="noConversion"/>
  <pageMargins left="0.58333333333333304" right="0.194444444444444" top="0.58333333333333304" bottom="0.194444444444444" header="0.393545848091303" footer="0.393545848091303"/>
  <pageSetup paperSize="9" scale="98" orientation="landscape"/>
  <headerFooter scaleWithDoc="0" alignWithMargins="0"/>
  <rowBreaks count="1" manualBreakCount="1">
    <brk id="26" max="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12"/>
  <sheetViews>
    <sheetView workbookViewId="0"/>
  </sheetViews>
  <sheetFormatPr defaultColWidth="9" defaultRowHeight="15.6" x14ac:dyDescent="0.25"/>
  <cols>
    <col min="1" max="1" width="1" style="1" customWidth="1"/>
    <col min="2" max="2" width="4.5546875" style="1" customWidth="1"/>
    <col min="3" max="3" width="51.21875" style="1" customWidth="1"/>
    <col min="4" max="4" width="15.6640625" style="1" customWidth="1"/>
    <col min="5" max="5" width="8.109375" style="1" customWidth="1"/>
    <col min="6" max="6" width="8.6640625" style="1" customWidth="1"/>
    <col min="7" max="7" width="9.77734375" style="1" customWidth="1"/>
    <col min="8" max="8" width="13.21875" style="1" customWidth="1"/>
    <col min="9" max="9" width="10.33203125" style="1" customWidth="1"/>
    <col min="10" max="10" width="1" style="1" customWidth="1"/>
    <col min="11" max="16384" width="9" style="1"/>
  </cols>
  <sheetData>
    <row r="1" spans="2:10" ht="41.7" customHeight="1" x14ac:dyDescent="0.25">
      <c r="B1" s="84" t="s">
        <v>466</v>
      </c>
      <c r="C1" s="84"/>
      <c r="D1" s="84"/>
      <c r="E1" s="84"/>
      <c r="F1" s="84"/>
      <c r="G1" s="84"/>
      <c r="H1" s="84"/>
      <c r="I1" s="84"/>
    </row>
    <row r="2" spans="2:10" ht="18.75" customHeight="1" x14ac:dyDescent="0.25">
      <c r="B2" s="85" t="s">
        <v>442</v>
      </c>
      <c r="C2" s="85"/>
      <c r="D2" s="85"/>
      <c r="E2" s="85"/>
      <c r="F2" s="85"/>
      <c r="G2" s="85"/>
      <c r="I2" s="21" t="s">
        <v>443</v>
      </c>
    </row>
    <row r="3" spans="2:10" ht="51.9" customHeight="1" x14ac:dyDescent="0.25">
      <c r="B3" s="3" t="s">
        <v>52</v>
      </c>
      <c r="C3" s="3" t="s">
        <v>444</v>
      </c>
      <c r="D3" s="3" t="s">
        <v>445</v>
      </c>
      <c r="E3" s="3" t="s">
        <v>144</v>
      </c>
      <c r="F3" s="3" t="s">
        <v>145</v>
      </c>
      <c r="G3" s="3" t="s">
        <v>154</v>
      </c>
      <c r="H3" s="3" t="s">
        <v>446</v>
      </c>
      <c r="I3" s="3" t="s">
        <v>78</v>
      </c>
      <c r="J3" s="22" t="s">
        <v>79</v>
      </c>
    </row>
    <row r="4" spans="2:10" ht="20.85" customHeight="1" x14ac:dyDescent="0.25">
      <c r="B4" s="4">
        <v>1</v>
      </c>
      <c r="C4" s="5" t="s">
        <v>467</v>
      </c>
      <c r="D4" s="6" t="s">
        <v>79</v>
      </c>
      <c r="E4" s="3" t="s">
        <v>468</v>
      </c>
      <c r="F4" s="7">
        <v>1</v>
      </c>
      <c r="G4" s="7">
        <v>154291.79999999999</v>
      </c>
      <c r="H4" s="8">
        <v>154291.79999999999</v>
      </c>
      <c r="I4" s="6" t="s">
        <v>79</v>
      </c>
      <c r="J4" s="22" t="s">
        <v>79</v>
      </c>
    </row>
    <row r="5" spans="2:10" ht="20.85" customHeight="1" x14ac:dyDescent="0.25">
      <c r="B5" s="4">
        <v>2</v>
      </c>
      <c r="C5" s="5" t="s">
        <v>469</v>
      </c>
      <c r="D5" s="6" t="s">
        <v>79</v>
      </c>
      <c r="E5" s="3" t="s">
        <v>470</v>
      </c>
      <c r="F5" s="7">
        <v>2</v>
      </c>
      <c r="G5" s="7">
        <v>29607.5</v>
      </c>
      <c r="H5" s="8">
        <v>59215</v>
      </c>
      <c r="I5" s="6" t="s">
        <v>79</v>
      </c>
      <c r="J5" s="22" t="s">
        <v>79</v>
      </c>
    </row>
    <row r="6" spans="2:10" ht="20.85" customHeight="1" x14ac:dyDescent="0.25">
      <c r="B6" s="9">
        <v>3</v>
      </c>
      <c r="C6" s="10" t="s">
        <v>471</v>
      </c>
      <c r="D6" s="11" t="s">
        <v>79</v>
      </c>
      <c r="E6" s="12" t="s">
        <v>468</v>
      </c>
      <c r="F6" s="13">
        <v>1</v>
      </c>
      <c r="G6" s="13">
        <v>23134.799999999999</v>
      </c>
      <c r="H6" s="14">
        <v>23134.799999999999</v>
      </c>
      <c r="I6" s="11" t="s">
        <v>79</v>
      </c>
      <c r="J6" s="22" t="s">
        <v>79</v>
      </c>
    </row>
    <row r="7" spans="2:10" ht="20.85" customHeight="1" x14ac:dyDescent="0.25">
      <c r="B7" s="15">
        <v>4</v>
      </c>
      <c r="C7" s="16" t="s">
        <v>472</v>
      </c>
      <c r="D7" s="17" t="s">
        <v>79</v>
      </c>
      <c r="E7" s="18" t="s">
        <v>468</v>
      </c>
      <c r="F7" s="19">
        <v>1</v>
      </c>
      <c r="G7" s="19">
        <v>7573.8</v>
      </c>
      <c r="H7" s="20">
        <v>7573.8</v>
      </c>
      <c r="I7" s="17" t="s">
        <v>79</v>
      </c>
      <c r="J7" s="22" t="s">
        <v>79</v>
      </c>
    </row>
    <row r="8" spans="2:10" ht="20.85" customHeight="1" x14ac:dyDescent="0.25">
      <c r="B8" s="15">
        <v>5</v>
      </c>
      <c r="C8" s="16" t="s">
        <v>473</v>
      </c>
      <c r="D8" s="17" t="s">
        <v>79</v>
      </c>
      <c r="E8" s="18" t="s">
        <v>470</v>
      </c>
      <c r="F8" s="19">
        <v>2</v>
      </c>
      <c r="G8" s="19">
        <v>5921.5</v>
      </c>
      <c r="H8" s="20">
        <v>11843</v>
      </c>
      <c r="I8" s="17" t="s">
        <v>79</v>
      </c>
      <c r="J8" s="22" t="s">
        <v>79</v>
      </c>
    </row>
    <row r="9" spans="2:10" ht="20.85" customHeight="1" x14ac:dyDescent="0.25">
      <c r="B9" s="15">
        <v>6</v>
      </c>
      <c r="C9" s="16" t="s">
        <v>474</v>
      </c>
      <c r="D9" s="17" t="s">
        <v>79</v>
      </c>
      <c r="E9" s="18" t="s">
        <v>168</v>
      </c>
      <c r="F9" s="19">
        <v>2</v>
      </c>
      <c r="G9" s="19">
        <v>609.70000000000005</v>
      </c>
      <c r="H9" s="20">
        <v>1219.4000000000001</v>
      </c>
      <c r="I9" s="17" t="s">
        <v>79</v>
      </c>
      <c r="J9" s="22" t="s">
        <v>79</v>
      </c>
    </row>
    <row r="10" spans="2:10" ht="20.85" customHeight="1" x14ac:dyDescent="0.25">
      <c r="B10" s="15">
        <v>7</v>
      </c>
      <c r="C10" s="16" t="s">
        <v>475</v>
      </c>
      <c r="D10" s="17" t="s">
        <v>79</v>
      </c>
      <c r="E10" s="18" t="s">
        <v>168</v>
      </c>
      <c r="F10" s="19">
        <v>2</v>
      </c>
      <c r="G10" s="19">
        <v>183.3</v>
      </c>
      <c r="H10" s="20">
        <v>366.6</v>
      </c>
      <c r="I10" s="17" t="s">
        <v>79</v>
      </c>
      <c r="J10" s="22" t="s">
        <v>79</v>
      </c>
    </row>
    <row r="11" spans="2:10" ht="18.899999999999999" customHeight="1" x14ac:dyDescent="0.25">
      <c r="B11" s="17" t="s">
        <v>79</v>
      </c>
      <c r="C11" s="18" t="s">
        <v>50</v>
      </c>
      <c r="D11" s="17" t="s">
        <v>79</v>
      </c>
      <c r="E11" s="17" t="s">
        <v>79</v>
      </c>
      <c r="F11" s="17" t="s">
        <v>79</v>
      </c>
      <c r="G11" s="17" t="s">
        <v>79</v>
      </c>
      <c r="H11" s="20">
        <v>257644.4</v>
      </c>
      <c r="I11" s="17" t="s">
        <v>79</v>
      </c>
      <c r="J11" s="22" t="s">
        <v>79</v>
      </c>
    </row>
    <row r="12" spans="2:10" ht="18.899999999999999" customHeight="1" x14ac:dyDescent="0.25"/>
  </sheetData>
  <mergeCells count="2">
    <mergeCell ref="B1:I1"/>
    <mergeCell ref="B2:G2"/>
  </mergeCells>
  <phoneticPr fontId="24" type="noConversion"/>
  <pageMargins left="0.58333333333333304" right="0.194444444444444" top="0.58333333333333304" bottom="0.194444444444444" header="0.393545848091303" footer="0.393545848091303"/>
  <pageSetup paperSize="9" scale="98" orientation="landscape"/>
  <headerFooter scaleWithDoc="0" alignWithMargins="0"/>
  <rowBreaks count="1" manualBreakCount="1">
    <brk id="12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workbookViewId="0">
      <selection activeCell="A11" sqref="A11:K11"/>
    </sheetView>
  </sheetViews>
  <sheetFormatPr defaultColWidth="9" defaultRowHeight="14.4" x14ac:dyDescent="0.25"/>
  <cols>
    <col min="1" max="1" width="15.33203125" customWidth="1"/>
    <col min="2" max="2" width="10.21875" customWidth="1"/>
    <col min="3" max="3" width="12.6640625" customWidth="1"/>
    <col min="6" max="6" width="9.33203125"/>
    <col min="10" max="10" width="23.5546875" customWidth="1"/>
    <col min="11" max="11" width="15.33203125" customWidth="1"/>
  </cols>
  <sheetData>
    <row r="1" spans="1:11" ht="47.25" customHeight="1" x14ac:dyDescent="0.25">
      <c r="A1" s="76" t="s">
        <v>16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45" customFormat="1" ht="19.95" customHeight="1" x14ac:dyDescent="0.25">
      <c r="A2" s="78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s="50" customFormat="1" ht="19.95" customHeight="1" x14ac:dyDescent="0.25">
      <c r="A3" s="80" t="s">
        <v>18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s="50" customFormat="1" ht="21" customHeight="1" x14ac:dyDescent="0.25">
      <c r="A4" s="81" t="s">
        <v>19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s="50" customFormat="1" ht="19.95" customHeight="1" x14ac:dyDescent="0.25">
      <c r="A5" s="81" t="s">
        <v>20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s="45" customFormat="1" ht="19.95" customHeight="1" x14ac:dyDescent="0.25">
      <c r="A6" s="78" t="s">
        <v>21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s="50" customFormat="1" ht="19.95" customHeight="1" x14ac:dyDescent="0.25">
      <c r="A7" s="81" t="s">
        <v>22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s="50" customFormat="1" ht="19.95" customHeight="1" x14ac:dyDescent="0.25">
      <c r="A8" s="81" t="s">
        <v>23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s="50" customFormat="1" ht="19.95" customHeight="1" x14ac:dyDescent="0.25">
      <c r="A9" s="81" t="s">
        <v>24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s="50" customFormat="1" ht="19.95" customHeight="1" x14ac:dyDescent="0.25">
      <c r="A10" s="81" t="s">
        <v>25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s="45" customFormat="1" ht="19.95" customHeight="1" x14ac:dyDescent="0.25">
      <c r="A11" s="78" t="s">
        <v>26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s="50" customFormat="1" ht="19.95" customHeight="1" x14ac:dyDescent="0.25">
      <c r="A12" s="81" t="s">
        <v>27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s="45" customFormat="1" ht="19.95" customHeight="1" x14ac:dyDescent="0.25">
      <c r="A13" s="78" t="s">
        <v>28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 s="50" customFormat="1" ht="19.95" customHeight="1" x14ac:dyDescent="0.25">
      <c r="A14" s="51" t="s">
        <v>29</v>
      </c>
      <c r="B14" s="52">
        <f>C15+C16+C17+C18+C19</f>
        <v>458387.36</v>
      </c>
      <c r="C14" s="51" t="s">
        <v>30</v>
      </c>
      <c r="D14" s="51"/>
      <c r="E14" s="51"/>
      <c r="F14" s="51"/>
      <c r="G14" s="51"/>
      <c r="H14" s="51"/>
      <c r="I14" s="51"/>
      <c r="J14" s="51"/>
      <c r="K14" s="51"/>
    </row>
    <row r="15" spans="1:11" s="50" customFormat="1" ht="19.95" customHeight="1" x14ac:dyDescent="0.25">
      <c r="A15" s="51" t="s">
        <v>31</v>
      </c>
      <c r="B15" s="51" t="s">
        <v>32</v>
      </c>
      <c r="C15" s="51">
        <v>77989.77</v>
      </c>
      <c r="D15" s="50" t="s">
        <v>30</v>
      </c>
      <c r="E15" s="51"/>
      <c r="F15" s="51"/>
      <c r="G15" s="51"/>
      <c r="H15" s="51"/>
      <c r="I15" s="51"/>
      <c r="J15" s="51"/>
      <c r="K15" s="51"/>
    </row>
    <row r="16" spans="1:11" s="50" customFormat="1" ht="19.95" customHeight="1" x14ac:dyDescent="0.25">
      <c r="A16" s="51"/>
      <c r="B16" s="51" t="s">
        <v>33</v>
      </c>
      <c r="C16" s="51">
        <v>257644.4</v>
      </c>
      <c r="D16" s="50" t="s">
        <v>30</v>
      </c>
      <c r="E16" s="51"/>
      <c r="F16" s="51"/>
      <c r="G16" s="51"/>
      <c r="H16" s="51"/>
      <c r="I16" s="51"/>
      <c r="J16" s="51"/>
      <c r="K16" s="51"/>
    </row>
    <row r="17" spans="1:11" s="50" customFormat="1" ht="19.95" customHeight="1" x14ac:dyDescent="0.25">
      <c r="A17" s="51"/>
      <c r="B17" s="51" t="s">
        <v>34</v>
      </c>
      <c r="C17" s="51">
        <f>428399.4-C15-C16</f>
        <v>92765.23000000001</v>
      </c>
      <c r="D17" s="50" t="s">
        <v>30</v>
      </c>
      <c r="E17" s="51"/>
      <c r="F17" s="51"/>
      <c r="G17" s="51"/>
      <c r="H17" s="51"/>
      <c r="I17" s="51"/>
      <c r="J17" s="51"/>
      <c r="K17" s="51"/>
    </row>
    <row r="18" spans="1:11" s="50" customFormat="1" ht="19.95" customHeight="1" x14ac:dyDescent="0.25">
      <c r="A18" s="50" t="s">
        <v>35</v>
      </c>
      <c r="B18" s="50" t="s">
        <v>36</v>
      </c>
      <c r="C18" s="53">
        <v>19277.97</v>
      </c>
      <c r="D18" s="50" t="s">
        <v>30</v>
      </c>
    </row>
    <row r="19" spans="1:11" s="50" customFormat="1" ht="19.95" customHeight="1" x14ac:dyDescent="0.25">
      <c r="B19" s="50" t="s">
        <v>37</v>
      </c>
      <c r="C19" s="54">
        <v>10709.99</v>
      </c>
      <c r="D19" s="50" t="s">
        <v>38</v>
      </c>
    </row>
    <row r="22" spans="1:11" x14ac:dyDescent="0.25">
      <c r="G22" s="55"/>
      <c r="H22" s="56"/>
    </row>
    <row r="23" spans="1:11" x14ac:dyDescent="0.25">
      <c r="H23" s="56"/>
    </row>
  </sheetData>
  <mergeCells count="13">
    <mergeCell ref="A11:K11"/>
    <mergeCell ref="A12:K12"/>
    <mergeCell ref="A13:K13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honeticPr fontId="24" type="noConversion"/>
  <pageMargins left="0.75" right="0.75" top="0.79" bottom="0.51" header="0.5" footer="0.5"/>
  <pageSetup paperSize="9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C5" sqref="C5"/>
    </sheetView>
  </sheetViews>
  <sheetFormatPr defaultColWidth="9" defaultRowHeight="14.4" x14ac:dyDescent="0.25"/>
  <cols>
    <col min="1" max="1" width="13.21875" customWidth="1"/>
    <col min="2" max="2" width="39" customWidth="1"/>
    <col min="3" max="3" width="64.77734375" customWidth="1"/>
  </cols>
  <sheetData>
    <row r="1" spans="1:3" ht="39" customHeight="1" x14ac:dyDescent="0.25">
      <c r="A1" s="82" t="s">
        <v>39</v>
      </c>
      <c r="B1" s="82"/>
      <c r="C1" s="82"/>
    </row>
    <row r="2" spans="1:3" ht="25.05" customHeight="1" x14ac:dyDescent="0.25">
      <c r="A2" s="46"/>
      <c r="B2" s="46"/>
      <c r="C2" s="47" t="s">
        <v>40</v>
      </c>
    </row>
    <row r="3" spans="1:3" s="45" customFormat="1" ht="28.95" customHeight="1" x14ac:dyDescent="0.25">
      <c r="A3" s="48" t="s">
        <v>41</v>
      </c>
      <c r="B3" s="48" t="s">
        <v>42</v>
      </c>
      <c r="C3" s="48"/>
    </row>
    <row r="4" spans="1:3" ht="28.95" customHeight="1" x14ac:dyDescent="0.25">
      <c r="A4" s="49">
        <v>1</v>
      </c>
      <c r="B4" s="49" t="s">
        <v>32</v>
      </c>
      <c r="C4" s="49"/>
    </row>
    <row r="5" spans="1:3" ht="28.95" customHeight="1" x14ac:dyDescent="0.25">
      <c r="A5" s="49">
        <v>2</v>
      </c>
      <c r="B5" s="49" t="s">
        <v>33</v>
      </c>
      <c r="C5" s="49"/>
    </row>
    <row r="6" spans="1:3" ht="28.95" customHeight="1" x14ac:dyDescent="0.25">
      <c r="A6" s="49">
        <v>3</v>
      </c>
      <c r="B6" s="49" t="s">
        <v>34</v>
      </c>
      <c r="C6" s="49">
        <f>C3-C4-C5</f>
        <v>0</v>
      </c>
    </row>
    <row r="7" spans="1:3" s="45" customFormat="1" ht="28.95" customHeight="1" x14ac:dyDescent="0.25">
      <c r="A7" s="48" t="s">
        <v>43</v>
      </c>
      <c r="B7" s="48" t="s">
        <v>44</v>
      </c>
      <c r="C7" s="48">
        <f>C8+C9</f>
        <v>0</v>
      </c>
    </row>
    <row r="8" spans="1:3" ht="28.95" customHeight="1" x14ac:dyDescent="0.25">
      <c r="A8" s="49">
        <v>1</v>
      </c>
      <c r="B8" s="49" t="s">
        <v>45</v>
      </c>
      <c r="C8" s="49"/>
    </row>
    <row r="9" spans="1:3" ht="28.95" customHeight="1" x14ac:dyDescent="0.25">
      <c r="A9" s="49">
        <v>2</v>
      </c>
      <c r="B9" s="49" t="s">
        <v>46</v>
      </c>
      <c r="C9" s="49"/>
    </row>
    <row r="10" spans="1:3" s="45" customFormat="1" ht="28.95" customHeight="1" x14ac:dyDescent="0.25">
      <c r="A10" s="48" t="s">
        <v>47</v>
      </c>
      <c r="B10" s="48" t="s">
        <v>48</v>
      </c>
      <c r="C10" s="48">
        <f>C11+C12</f>
        <v>0</v>
      </c>
    </row>
    <row r="11" spans="1:3" ht="28.95" customHeight="1" x14ac:dyDescent="0.25">
      <c r="A11" s="49">
        <v>1</v>
      </c>
      <c r="B11" s="49" t="s">
        <v>36</v>
      </c>
      <c r="C11" s="49"/>
    </row>
    <row r="12" spans="1:3" ht="28.95" customHeight="1" x14ac:dyDescent="0.25">
      <c r="A12" s="49">
        <v>2</v>
      </c>
      <c r="B12" s="49" t="s">
        <v>37</v>
      </c>
      <c r="C12" s="49"/>
    </row>
    <row r="13" spans="1:3" s="45" customFormat="1" ht="28.95" customHeight="1" x14ac:dyDescent="0.25">
      <c r="A13" s="48" t="s">
        <v>49</v>
      </c>
      <c r="B13" s="48" t="s">
        <v>50</v>
      </c>
      <c r="C13" s="48">
        <f>C3+C7+C10</f>
        <v>0</v>
      </c>
    </row>
  </sheetData>
  <mergeCells count="1">
    <mergeCell ref="A1:C1"/>
  </mergeCells>
  <phoneticPr fontId="24" type="noConversion"/>
  <pageMargins left="1.3" right="0.79" top="1" bottom="1" header="0.51" footer="0.51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5"/>
  <sheetViews>
    <sheetView workbookViewId="0"/>
  </sheetViews>
  <sheetFormatPr defaultColWidth="9" defaultRowHeight="15.6" x14ac:dyDescent="0.25"/>
  <cols>
    <col min="1" max="1" width="2" style="1" customWidth="1"/>
    <col min="2" max="2" width="6" style="1" customWidth="1"/>
    <col min="3" max="3" width="60" style="1" customWidth="1"/>
    <col min="4" max="16384" width="9" style="1"/>
  </cols>
  <sheetData>
    <row r="1" spans="2:3" ht="40.049999999999997" customHeight="1" x14ac:dyDescent="0.25">
      <c r="B1" s="83" t="s">
        <v>51</v>
      </c>
      <c r="C1" s="83"/>
    </row>
    <row r="2" spans="2:3" ht="30" customHeight="1" x14ac:dyDescent="0.25">
      <c r="B2" s="41" t="s">
        <v>52</v>
      </c>
      <c r="C2" s="41" t="s">
        <v>53</v>
      </c>
    </row>
    <row r="3" spans="2:3" ht="18" customHeight="1" x14ac:dyDescent="0.25">
      <c r="B3" s="42">
        <v>1</v>
      </c>
      <c r="C3" s="43" t="s">
        <v>54</v>
      </c>
    </row>
    <row r="4" spans="2:3" ht="18" customHeight="1" x14ac:dyDescent="0.25">
      <c r="B4" s="42">
        <v>2</v>
      </c>
      <c r="C4" s="43" t="s">
        <v>55</v>
      </c>
    </row>
    <row r="5" spans="2:3" ht="18" customHeight="1" x14ac:dyDescent="0.25">
      <c r="B5" s="42">
        <v>3</v>
      </c>
      <c r="C5" s="44" t="s">
        <v>56</v>
      </c>
    </row>
    <row r="6" spans="2:3" ht="18" customHeight="1" x14ac:dyDescent="0.25">
      <c r="B6" s="42">
        <v>4</v>
      </c>
      <c r="C6" s="43" t="s">
        <v>57</v>
      </c>
    </row>
    <row r="7" spans="2:3" ht="18" customHeight="1" x14ac:dyDescent="0.25">
      <c r="B7" s="42">
        <v>5</v>
      </c>
      <c r="C7" s="43" t="s">
        <v>58</v>
      </c>
    </row>
    <row r="8" spans="2:3" ht="18" customHeight="1" x14ac:dyDescent="0.25">
      <c r="B8" s="42">
        <v>6</v>
      </c>
      <c r="C8" s="43" t="s">
        <v>59</v>
      </c>
    </row>
    <row r="9" spans="2:3" ht="18" customHeight="1" x14ac:dyDescent="0.25">
      <c r="B9" s="42">
        <v>7</v>
      </c>
      <c r="C9" s="44" t="s">
        <v>60</v>
      </c>
    </row>
    <row r="10" spans="2:3" ht="18" customHeight="1" x14ac:dyDescent="0.25">
      <c r="B10" s="42">
        <v>8</v>
      </c>
      <c r="C10" s="44" t="s">
        <v>61</v>
      </c>
    </row>
    <row r="11" spans="2:3" ht="18" customHeight="1" x14ac:dyDescent="0.25">
      <c r="B11" s="42">
        <v>9</v>
      </c>
      <c r="C11" s="44" t="s">
        <v>62</v>
      </c>
    </row>
    <row r="12" spans="2:3" ht="18" customHeight="1" x14ac:dyDescent="0.25">
      <c r="B12" s="42">
        <v>10</v>
      </c>
      <c r="C12" s="44" t="s">
        <v>63</v>
      </c>
    </row>
    <row r="13" spans="2:3" ht="18" customHeight="1" x14ac:dyDescent="0.25">
      <c r="B13" s="42">
        <v>11</v>
      </c>
      <c r="C13" s="44" t="s">
        <v>64</v>
      </c>
    </row>
    <row r="14" spans="2:3" ht="18" customHeight="1" x14ac:dyDescent="0.25">
      <c r="B14" s="42">
        <v>12</v>
      </c>
      <c r="C14" s="44" t="s">
        <v>65</v>
      </c>
    </row>
    <row r="15" spans="2:3" ht="18" customHeight="1" x14ac:dyDescent="0.25">
      <c r="B15" s="42">
        <v>13</v>
      </c>
      <c r="C15" s="44" t="s">
        <v>66</v>
      </c>
    </row>
  </sheetData>
  <mergeCells count="1">
    <mergeCell ref="B1:C1"/>
  </mergeCells>
  <phoneticPr fontId="24" type="noConversion"/>
  <hyperlinks>
    <hyperlink ref="C5" location="#'分项工程汇总表【工程总项目】'!B1" display="    分项工程汇总表" xr:uid="{00000000-0004-0000-0300-000000000000}"/>
    <hyperlink ref="C9" location="#'工程取费表【安装工程】'!B1" display="      工程取费表" xr:uid="{00000000-0004-0000-0300-000001000000}"/>
    <hyperlink ref="C10" location="#'按实计算费用表【安装工程】'!B1" display="      按实计算费用表" xr:uid="{00000000-0004-0000-0300-000002000000}"/>
    <hyperlink ref="C11" location="#'工程预算表【安装工程】'!B1" display="      工程预算表" xr:uid="{00000000-0004-0000-0300-000003000000}"/>
    <hyperlink ref="C12" location="#'人工、材料、机械台班用量统计表【安装工程】'!B1" display="      人工、材料、机械台班用量统计表" xr:uid="{00000000-0004-0000-0300-000004000000}"/>
    <hyperlink ref="C13" location="#'其他费用表【安装工程】'!B1" display="      其他费用表" xr:uid="{00000000-0004-0000-0300-000005000000}"/>
    <hyperlink ref="C14" location="#'装置性材料表【安装工程】'!B1" display="      装置性材料表" xr:uid="{00000000-0004-0000-0300-000006000000}"/>
    <hyperlink ref="C15" location="#'装置性设备表【安装工程】'!B1" display="      装置性设备表" xr:uid="{00000000-0004-0000-0300-000007000000}"/>
  </hyperlinks>
  <pageMargins left="0.41666666666666702" right="0.13888888888888901" top="0.41666666666666702" bottom="0.27777777777777801" header="0.5" footer="0.5"/>
  <pageSetup paperSize="9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7"/>
  <sheetViews>
    <sheetView workbookViewId="0"/>
  </sheetViews>
  <sheetFormatPr defaultColWidth="9" defaultRowHeight="15.6" x14ac:dyDescent="0.25"/>
  <cols>
    <col min="1" max="1" width="1" style="1" customWidth="1"/>
    <col min="2" max="2" width="6.33203125" style="1" customWidth="1"/>
    <col min="3" max="3" width="25.44140625" style="1" customWidth="1"/>
    <col min="4" max="4" width="10.88671875" style="1" customWidth="1"/>
    <col min="5" max="5" width="11.21875" style="1" customWidth="1"/>
    <col min="6" max="6" width="9.77734375" style="1" customWidth="1"/>
    <col min="7" max="7" width="10.77734375" style="1" customWidth="1"/>
    <col min="8" max="11" width="10.44140625" style="1" customWidth="1"/>
    <col min="12" max="12" width="9.5546875" style="1" customWidth="1"/>
    <col min="13" max="13" width="1" style="1" customWidth="1"/>
    <col min="14" max="16384" width="9" style="1"/>
  </cols>
  <sheetData>
    <row r="1" spans="2:13" ht="34.65" customHeight="1" x14ac:dyDescent="0.25">
      <c r="B1" s="84" t="s">
        <v>67</v>
      </c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2:13" ht="17.399999999999999" customHeight="1" x14ac:dyDescent="0.25">
      <c r="B2" s="85" t="s">
        <v>68</v>
      </c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2:13" ht="29.25" customHeight="1" x14ac:dyDescent="0.25">
      <c r="B3" s="3" t="s">
        <v>52</v>
      </c>
      <c r="C3" s="3" t="s">
        <v>69</v>
      </c>
      <c r="D3" s="3" t="s">
        <v>70</v>
      </c>
      <c r="E3" s="3" t="s">
        <v>71</v>
      </c>
      <c r="F3" s="3" t="s">
        <v>72</v>
      </c>
      <c r="G3" s="3" t="s">
        <v>73</v>
      </c>
      <c r="H3" s="3" t="s">
        <v>74</v>
      </c>
      <c r="I3" s="3" t="s">
        <v>75</v>
      </c>
      <c r="J3" s="3" t="s">
        <v>76</v>
      </c>
      <c r="K3" s="3" t="s">
        <v>77</v>
      </c>
      <c r="L3" s="3" t="s">
        <v>78</v>
      </c>
      <c r="M3" s="22" t="s">
        <v>79</v>
      </c>
    </row>
    <row r="4" spans="2:13" ht="15.75" customHeight="1" x14ac:dyDescent="0.25">
      <c r="B4" s="34">
        <v>1</v>
      </c>
      <c r="C4" s="10" t="s">
        <v>80</v>
      </c>
      <c r="D4" s="14">
        <v>30814.38</v>
      </c>
      <c r="E4" s="14">
        <v>16590.34</v>
      </c>
      <c r="F4" s="14">
        <v>10884.14</v>
      </c>
      <c r="G4" s="14">
        <v>3339.9</v>
      </c>
      <c r="H4" s="14">
        <v>47.25</v>
      </c>
      <c r="I4" s="14">
        <v>876.57</v>
      </c>
      <c r="J4" s="14">
        <v>4129.1899999999996</v>
      </c>
      <c r="K4" s="14">
        <v>428399.4</v>
      </c>
      <c r="L4" s="11" t="s">
        <v>79</v>
      </c>
      <c r="M4" s="22" t="s">
        <v>79</v>
      </c>
    </row>
    <row r="5" spans="2:13" ht="15.75" customHeight="1" x14ac:dyDescent="0.25">
      <c r="B5" s="17" t="s">
        <v>79</v>
      </c>
      <c r="C5" s="16" t="s">
        <v>81</v>
      </c>
      <c r="D5" s="20">
        <v>30814.38</v>
      </c>
      <c r="E5" s="20">
        <v>16590.34</v>
      </c>
      <c r="F5" s="20">
        <v>10884.14</v>
      </c>
      <c r="G5" s="20">
        <v>3339.9</v>
      </c>
      <c r="H5" s="20">
        <v>47.25</v>
      </c>
      <c r="I5" s="20">
        <v>876.57</v>
      </c>
      <c r="J5" s="20">
        <v>4129.1899999999996</v>
      </c>
      <c r="K5" s="20">
        <v>428399.4</v>
      </c>
      <c r="L5" s="17" t="s">
        <v>79</v>
      </c>
      <c r="M5" s="22" t="s">
        <v>79</v>
      </c>
    </row>
    <row r="6" spans="2:13" ht="15.75" customHeight="1" x14ac:dyDescent="0.25">
      <c r="B6" s="86" t="s">
        <v>50</v>
      </c>
      <c r="C6" s="87" t="s">
        <v>79</v>
      </c>
      <c r="D6" s="20">
        <v>30814.38</v>
      </c>
      <c r="E6" s="20">
        <v>16590.34</v>
      </c>
      <c r="F6" s="20">
        <v>10884.14</v>
      </c>
      <c r="G6" s="20">
        <v>3339.9</v>
      </c>
      <c r="H6" s="20">
        <v>47.25</v>
      </c>
      <c r="I6" s="20">
        <v>876.57</v>
      </c>
      <c r="J6" s="20">
        <v>4129.1899999999996</v>
      </c>
      <c r="K6" s="20">
        <v>428399.4</v>
      </c>
      <c r="L6" s="17" t="s">
        <v>79</v>
      </c>
      <c r="M6" s="22" t="s">
        <v>79</v>
      </c>
    </row>
    <row r="7" spans="2:13" ht="15.3" customHeight="1" x14ac:dyDescent="0.25"/>
  </sheetData>
  <mergeCells count="3">
    <mergeCell ref="B1:L1"/>
    <mergeCell ref="B2:L2"/>
    <mergeCell ref="B6:C6"/>
  </mergeCells>
  <phoneticPr fontId="24" type="noConversion"/>
  <pageMargins left="0.58333333333333304" right="0.194444444444444" top="0.58333333333333304" bottom="0.194444444444444" header="0.393545848091303" footer="0.393545848091303"/>
  <pageSetup paperSize="9" scale="98" orientation="landscape"/>
  <headerFooter scaleWithDoc="0" alignWithMargins="0"/>
  <rowBreaks count="1" manualBreakCount="1">
    <brk id="7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39"/>
  <sheetViews>
    <sheetView workbookViewId="0"/>
  </sheetViews>
  <sheetFormatPr defaultColWidth="9" defaultRowHeight="15.6" x14ac:dyDescent="0.25"/>
  <cols>
    <col min="1" max="1" width="1" style="1" customWidth="1"/>
    <col min="2" max="2" width="9.44140625" style="1" customWidth="1"/>
    <col min="3" max="3" width="32.6640625" style="1" customWidth="1"/>
    <col min="4" max="4" width="40.77734375" style="1" customWidth="1"/>
    <col min="5" max="5" width="10.6640625" style="1" customWidth="1"/>
    <col min="6" max="6" width="14.44140625" style="1" customWidth="1"/>
    <col min="7" max="7" width="17.88671875" style="1" customWidth="1"/>
    <col min="8" max="8" width="1" style="1" customWidth="1"/>
    <col min="9" max="16384" width="9" style="1"/>
  </cols>
  <sheetData>
    <row r="1" spans="2:8" ht="42.9" customHeight="1" x14ac:dyDescent="0.25">
      <c r="B1" s="88" t="s">
        <v>82</v>
      </c>
      <c r="C1" s="88"/>
      <c r="D1" s="88"/>
      <c r="E1" s="88"/>
      <c r="F1" s="88"/>
      <c r="G1" s="88"/>
    </row>
    <row r="2" spans="2:8" ht="17.399999999999999" customHeight="1" x14ac:dyDescent="0.25">
      <c r="B2" s="85" t="s">
        <v>83</v>
      </c>
      <c r="C2" s="85"/>
      <c r="D2" s="85"/>
      <c r="G2" s="23" t="s">
        <v>84</v>
      </c>
    </row>
    <row r="3" spans="2:8" ht="15.3" customHeight="1" x14ac:dyDescent="0.25">
      <c r="B3" s="3" t="s">
        <v>52</v>
      </c>
      <c r="C3" s="3" t="s">
        <v>85</v>
      </c>
      <c r="D3" s="3" t="s">
        <v>86</v>
      </c>
      <c r="E3" s="3" t="s">
        <v>87</v>
      </c>
      <c r="F3" s="3" t="s">
        <v>88</v>
      </c>
      <c r="G3" s="3" t="s">
        <v>78</v>
      </c>
      <c r="H3" s="22" t="s">
        <v>79</v>
      </c>
    </row>
    <row r="4" spans="2:8" ht="17.399999999999999" customHeight="1" x14ac:dyDescent="0.25">
      <c r="B4" s="3" t="s">
        <v>41</v>
      </c>
      <c r="C4" s="5" t="s">
        <v>89</v>
      </c>
      <c r="D4" s="5" t="s">
        <v>90</v>
      </c>
      <c r="E4" s="6" t="s">
        <v>79</v>
      </c>
      <c r="F4" s="8">
        <v>386184.7</v>
      </c>
      <c r="G4" s="5" t="s">
        <v>91</v>
      </c>
      <c r="H4" s="22" t="s">
        <v>79</v>
      </c>
    </row>
    <row r="5" spans="2:8" ht="15.75" customHeight="1" x14ac:dyDescent="0.25">
      <c r="B5" s="31">
        <v>1</v>
      </c>
      <c r="C5" s="5" t="s">
        <v>92</v>
      </c>
      <c r="D5" s="5" t="s">
        <v>93</v>
      </c>
      <c r="E5" s="6" t="s">
        <v>79</v>
      </c>
      <c r="F5" s="8">
        <v>39068.85</v>
      </c>
      <c r="G5" s="6" t="s">
        <v>79</v>
      </c>
      <c r="H5" s="22" t="s">
        <v>79</v>
      </c>
    </row>
    <row r="6" spans="2:8" ht="15.75" customHeight="1" x14ac:dyDescent="0.25">
      <c r="B6" s="39">
        <v>1.1000000000000001</v>
      </c>
      <c r="C6" s="5" t="s">
        <v>94</v>
      </c>
      <c r="D6" s="6" t="s">
        <v>79</v>
      </c>
      <c r="E6" s="6" t="s">
        <v>79</v>
      </c>
      <c r="F6" s="8">
        <v>16590.34</v>
      </c>
      <c r="G6" s="6" t="s">
        <v>79</v>
      </c>
      <c r="H6" s="22" t="s">
        <v>79</v>
      </c>
    </row>
    <row r="7" spans="2:8" ht="15.75" customHeight="1" x14ac:dyDescent="0.25">
      <c r="B7" s="39">
        <v>1.2</v>
      </c>
      <c r="C7" s="5" t="s">
        <v>95</v>
      </c>
      <c r="D7" s="6" t="s">
        <v>79</v>
      </c>
      <c r="E7" s="6" t="s">
        <v>79</v>
      </c>
      <c r="F7" s="8">
        <v>10884.14</v>
      </c>
      <c r="G7" s="6" t="s">
        <v>79</v>
      </c>
      <c r="H7" s="22" t="s">
        <v>79</v>
      </c>
    </row>
    <row r="8" spans="2:8" ht="15.75" customHeight="1" x14ac:dyDescent="0.25">
      <c r="B8" s="39">
        <v>1.3</v>
      </c>
      <c r="C8" s="5" t="s">
        <v>96</v>
      </c>
      <c r="D8" s="6" t="s">
        <v>79</v>
      </c>
      <c r="E8" s="6" t="s">
        <v>79</v>
      </c>
      <c r="F8" s="8">
        <v>3339.9</v>
      </c>
      <c r="G8" s="6" t="s">
        <v>79</v>
      </c>
      <c r="H8" s="22" t="s">
        <v>79</v>
      </c>
    </row>
    <row r="9" spans="2:8" ht="15.75" customHeight="1" x14ac:dyDescent="0.25">
      <c r="B9" s="39">
        <v>1.4</v>
      </c>
      <c r="C9" s="5" t="s">
        <v>97</v>
      </c>
      <c r="D9" s="6" t="s">
        <v>79</v>
      </c>
      <c r="E9" s="6" t="s">
        <v>79</v>
      </c>
      <c r="F9" s="8">
        <v>4909.17</v>
      </c>
      <c r="G9" s="6" t="s">
        <v>79</v>
      </c>
      <c r="H9" s="22" t="s">
        <v>79</v>
      </c>
    </row>
    <row r="10" spans="2:8" ht="15.75" customHeight="1" x14ac:dyDescent="0.25">
      <c r="B10" s="39">
        <v>1.5</v>
      </c>
      <c r="C10" s="5" t="s">
        <v>98</v>
      </c>
      <c r="D10" s="6" t="s">
        <v>79</v>
      </c>
      <c r="E10" s="6" t="s">
        <v>79</v>
      </c>
      <c r="F10" s="8">
        <v>3043.85</v>
      </c>
      <c r="G10" s="6" t="s">
        <v>79</v>
      </c>
      <c r="H10" s="22" t="s">
        <v>79</v>
      </c>
    </row>
    <row r="11" spans="2:8" ht="15.75" customHeight="1" x14ac:dyDescent="0.25">
      <c r="B11" s="39">
        <v>1.6</v>
      </c>
      <c r="C11" s="5" t="s">
        <v>99</v>
      </c>
      <c r="D11" s="6" t="s">
        <v>79</v>
      </c>
      <c r="E11" s="6" t="s">
        <v>79</v>
      </c>
      <c r="F11" s="8">
        <v>301.45</v>
      </c>
      <c r="G11" s="6" t="s">
        <v>79</v>
      </c>
      <c r="H11" s="22" t="s">
        <v>79</v>
      </c>
    </row>
    <row r="12" spans="2:8" ht="15.75" customHeight="1" x14ac:dyDescent="0.25">
      <c r="B12" s="31">
        <v>2</v>
      </c>
      <c r="C12" s="5" t="s">
        <v>100</v>
      </c>
      <c r="D12" s="6" t="s">
        <v>79</v>
      </c>
      <c r="E12" s="6" t="s">
        <v>79</v>
      </c>
      <c r="F12" s="8">
        <v>335634.17</v>
      </c>
      <c r="G12" s="6" t="s">
        <v>79</v>
      </c>
      <c r="H12" s="22" t="s">
        <v>79</v>
      </c>
    </row>
    <row r="13" spans="2:8" ht="15.75" customHeight="1" x14ac:dyDescent="0.25">
      <c r="B13" s="39">
        <v>2.1</v>
      </c>
      <c r="C13" s="5" t="s">
        <v>101</v>
      </c>
      <c r="D13" s="6" t="s">
        <v>79</v>
      </c>
      <c r="E13" s="6" t="s">
        <v>79</v>
      </c>
      <c r="F13" s="8">
        <v>257644.4</v>
      </c>
      <c r="G13" s="6" t="s">
        <v>79</v>
      </c>
      <c r="H13" s="22" t="s">
        <v>79</v>
      </c>
    </row>
    <row r="14" spans="2:8" ht="15.75" customHeight="1" x14ac:dyDescent="0.25">
      <c r="B14" s="39">
        <v>2.2000000000000002</v>
      </c>
      <c r="C14" s="5" t="s">
        <v>102</v>
      </c>
      <c r="D14" s="6" t="s">
        <v>79</v>
      </c>
      <c r="E14" s="6" t="s">
        <v>79</v>
      </c>
      <c r="F14" s="8">
        <v>77989.77</v>
      </c>
      <c r="G14" s="6" t="s">
        <v>79</v>
      </c>
      <c r="H14" s="22" t="s">
        <v>79</v>
      </c>
    </row>
    <row r="15" spans="2:8" ht="15.75" customHeight="1" x14ac:dyDescent="0.25">
      <c r="B15" s="34">
        <v>3</v>
      </c>
      <c r="C15" s="10" t="s">
        <v>103</v>
      </c>
      <c r="D15" s="10" t="s">
        <v>104</v>
      </c>
      <c r="E15" s="11" t="s">
        <v>79</v>
      </c>
      <c r="F15" s="14">
        <v>5008.4799999999996</v>
      </c>
      <c r="G15" s="11" t="s">
        <v>79</v>
      </c>
      <c r="H15" s="22" t="s">
        <v>79</v>
      </c>
    </row>
    <row r="16" spans="2:8" ht="15.75" customHeight="1" x14ac:dyDescent="0.25">
      <c r="B16" s="40">
        <v>3.1</v>
      </c>
      <c r="C16" s="16" t="s">
        <v>105</v>
      </c>
      <c r="D16" s="16" t="s">
        <v>106</v>
      </c>
      <c r="E16" s="17" t="s">
        <v>79</v>
      </c>
      <c r="F16" s="20">
        <v>876.57</v>
      </c>
      <c r="G16" s="17" t="s">
        <v>79</v>
      </c>
      <c r="H16" s="22" t="s">
        <v>79</v>
      </c>
    </row>
    <row r="17" spans="2:8" ht="15.75" customHeight="1" x14ac:dyDescent="0.25">
      <c r="B17" s="40">
        <v>3.2</v>
      </c>
      <c r="C17" s="16" t="s">
        <v>107</v>
      </c>
      <c r="D17" s="16" t="s">
        <v>108</v>
      </c>
      <c r="E17" s="17" t="s">
        <v>79</v>
      </c>
      <c r="F17" s="20">
        <v>4129.1899999999996</v>
      </c>
      <c r="G17" s="17" t="s">
        <v>79</v>
      </c>
      <c r="H17" s="22" t="s">
        <v>79</v>
      </c>
    </row>
    <row r="18" spans="2:8" ht="15.75" customHeight="1" x14ac:dyDescent="0.25">
      <c r="B18" s="40">
        <v>3.3</v>
      </c>
      <c r="C18" s="16" t="s">
        <v>109</v>
      </c>
      <c r="D18" s="16" t="s">
        <v>110</v>
      </c>
      <c r="E18" s="17" t="s">
        <v>79</v>
      </c>
      <c r="F18" s="20">
        <v>2.72</v>
      </c>
      <c r="G18" s="17" t="s">
        <v>79</v>
      </c>
      <c r="H18" s="22" t="s">
        <v>79</v>
      </c>
    </row>
    <row r="19" spans="2:8" ht="15.75" customHeight="1" x14ac:dyDescent="0.25">
      <c r="B19" s="18" t="s">
        <v>111</v>
      </c>
      <c r="C19" s="16" t="s">
        <v>112</v>
      </c>
      <c r="D19" s="16" t="s">
        <v>113</v>
      </c>
      <c r="E19" s="17" t="s">
        <v>79</v>
      </c>
      <c r="F19" s="17" t="s">
        <v>79</v>
      </c>
      <c r="G19" s="17" t="s">
        <v>79</v>
      </c>
      <c r="H19" s="22" t="s">
        <v>79</v>
      </c>
    </row>
    <row r="20" spans="2:8" ht="15.75" customHeight="1" x14ac:dyDescent="0.25">
      <c r="B20" s="18" t="s">
        <v>114</v>
      </c>
      <c r="C20" s="16" t="s">
        <v>115</v>
      </c>
      <c r="D20" s="16" t="s">
        <v>116</v>
      </c>
      <c r="E20" s="17" t="s">
        <v>79</v>
      </c>
      <c r="F20" s="17" t="s">
        <v>79</v>
      </c>
      <c r="G20" s="17" t="s">
        <v>79</v>
      </c>
      <c r="H20" s="22" t="s">
        <v>79</v>
      </c>
    </row>
    <row r="21" spans="2:8" ht="15.75" customHeight="1" x14ac:dyDescent="0.25">
      <c r="B21" s="18" t="s">
        <v>117</v>
      </c>
      <c r="C21" s="16" t="s">
        <v>118</v>
      </c>
      <c r="D21" s="17" t="s">
        <v>79</v>
      </c>
      <c r="E21" s="17" t="s">
        <v>79</v>
      </c>
      <c r="F21" s="17" t="s">
        <v>79</v>
      </c>
      <c r="G21" s="17" t="s">
        <v>79</v>
      </c>
      <c r="H21" s="22" t="s">
        <v>79</v>
      </c>
    </row>
    <row r="22" spans="2:8" ht="15.75" customHeight="1" x14ac:dyDescent="0.25">
      <c r="B22" s="36">
        <v>4</v>
      </c>
      <c r="C22" s="16" t="s">
        <v>119</v>
      </c>
      <c r="D22" s="17" t="s">
        <v>79</v>
      </c>
      <c r="E22" s="17" t="s">
        <v>79</v>
      </c>
      <c r="F22" s="17" t="s">
        <v>79</v>
      </c>
      <c r="G22" s="17" t="s">
        <v>79</v>
      </c>
      <c r="H22" s="22" t="s">
        <v>79</v>
      </c>
    </row>
    <row r="23" spans="2:8" ht="16.350000000000001" customHeight="1" x14ac:dyDescent="0.25">
      <c r="B23" s="36">
        <v>5</v>
      </c>
      <c r="C23" s="16" t="s">
        <v>120</v>
      </c>
      <c r="D23" s="16" t="s">
        <v>121</v>
      </c>
      <c r="E23" s="17" t="s">
        <v>79</v>
      </c>
      <c r="F23" s="20">
        <v>6473.2</v>
      </c>
      <c r="G23" s="17" t="s">
        <v>79</v>
      </c>
      <c r="H23" s="22" t="s">
        <v>79</v>
      </c>
    </row>
    <row r="24" spans="2:8" ht="16.350000000000001" customHeight="1" x14ac:dyDescent="0.25">
      <c r="B24" s="40">
        <v>5.0999999999999996</v>
      </c>
      <c r="C24" s="16" t="s">
        <v>122</v>
      </c>
      <c r="D24" s="16" t="s">
        <v>123</v>
      </c>
      <c r="E24" s="28">
        <v>16.39</v>
      </c>
      <c r="F24" s="20">
        <v>2719.16</v>
      </c>
      <c r="G24" s="17" t="s">
        <v>79</v>
      </c>
      <c r="H24" s="22" t="s">
        <v>79</v>
      </c>
    </row>
    <row r="25" spans="2:8" ht="41.1" customHeight="1" x14ac:dyDescent="0.25">
      <c r="B25" s="40">
        <v>5.2</v>
      </c>
      <c r="C25" s="16" t="s">
        <v>124</v>
      </c>
      <c r="D25" s="16" t="s">
        <v>125</v>
      </c>
      <c r="E25" s="40">
        <v>25.1</v>
      </c>
      <c r="F25" s="20">
        <v>3432.19</v>
      </c>
      <c r="G25" s="16" t="s">
        <v>126</v>
      </c>
      <c r="H25" s="22" t="s">
        <v>79</v>
      </c>
    </row>
    <row r="26" spans="2:8" ht="16.350000000000001" customHeight="1" x14ac:dyDescent="0.25">
      <c r="B26" s="40">
        <v>5.3</v>
      </c>
      <c r="C26" s="16" t="s">
        <v>127</v>
      </c>
      <c r="D26" s="16" t="s">
        <v>123</v>
      </c>
      <c r="E26" s="28">
        <v>1.94</v>
      </c>
      <c r="F26" s="20">
        <v>321.85000000000002</v>
      </c>
      <c r="G26" s="17" t="s">
        <v>79</v>
      </c>
      <c r="H26" s="22" t="s">
        <v>79</v>
      </c>
    </row>
    <row r="27" spans="2:8" ht="16.350000000000001" customHeight="1" x14ac:dyDescent="0.25">
      <c r="B27" s="40">
        <v>5.4</v>
      </c>
      <c r="C27" s="16" t="s">
        <v>128</v>
      </c>
      <c r="D27" s="17" t="s">
        <v>79</v>
      </c>
      <c r="E27" s="17" t="s">
        <v>79</v>
      </c>
      <c r="F27" s="17" t="s">
        <v>79</v>
      </c>
      <c r="G27" s="17" t="s">
        <v>79</v>
      </c>
      <c r="H27" s="22" t="s">
        <v>79</v>
      </c>
    </row>
    <row r="28" spans="2:8" ht="16.350000000000001" customHeight="1" x14ac:dyDescent="0.25">
      <c r="B28" s="36">
        <v>6</v>
      </c>
      <c r="C28" s="16" t="s">
        <v>129</v>
      </c>
      <c r="D28" s="17" t="s">
        <v>79</v>
      </c>
      <c r="E28" s="17" t="s">
        <v>79</v>
      </c>
      <c r="F28" s="17" t="s">
        <v>79</v>
      </c>
      <c r="G28" s="17" t="s">
        <v>79</v>
      </c>
      <c r="H28" s="22" t="s">
        <v>79</v>
      </c>
    </row>
    <row r="29" spans="2:8" ht="15.75" customHeight="1" x14ac:dyDescent="0.25"/>
    <row r="30" spans="2:8" ht="42.9" customHeight="1" x14ac:dyDescent="0.25">
      <c r="B30" s="88" t="s">
        <v>82</v>
      </c>
      <c r="C30" s="88"/>
      <c r="D30" s="88"/>
      <c r="E30" s="88"/>
      <c r="F30" s="88"/>
      <c r="G30" s="88"/>
    </row>
    <row r="31" spans="2:8" ht="17.399999999999999" customHeight="1" x14ac:dyDescent="0.25">
      <c r="B31" s="85" t="s">
        <v>83</v>
      </c>
      <c r="C31" s="85"/>
      <c r="D31" s="85"/>
      <c r="G31" s="23" t="s">
        <v>130</v>
      </c>
    </row>
    <row r="32" spans="2:8" ht="15.3" customHeight="1" x14ac:dyDescent="0.25">
      <c r="B32" s="3" t="s">
        <v>52</v>
      </c>
      <c r="C32" s="3" t="s">
        <v>85</v>
      </c>
      <c r="D32" s="3" t="s">
        <v>86</v>
      </c>
      <c r="E32" s="3" t="s">
        <v>87</v>
      </c>
      <c r="F32" s="3" t="s">
        <v>88</v>
      </c>
      <c r="G32" s="3" t="s">
        <v>78</v>
      </c>
      <c r="H32" s="22" t="s">
        <v>79</v>
      </c>
    </row>
    <row r="33" spans="2:8" ht="17.399999999999999" customHeight="1" x14ac:dyDescent="0.25">
      <c r="B33" s="3" t="s">
        <v>43</v>
      </c>
      <c r="C33" s="5" t="s">
        <v>131</v>
      </c>
      <c r="D33" s="5" t="s">
        <v>123</v>
      </c>
      <c r="E33" s="31">
        <v>18</v>
      </c>
      <c r="F33" s="8">
        <v>2986.26</v>
      </c>
      <c r="G33" s="6" t="s">
        <v>79</v>
      </c>
      <c r="H33" s="22" t="s">
        <v>79</v>
      </c>
    </row>
    <row r="34" spans="2:8" ht="17.399999999999999" customHeight="1" x14ac:dyDescent="0.25">
      <c r="B34" s="12" t="s">
        <v>47</v>
      </c>
      <c r="C34" s="10" t="s">
        <v>132</v>
      </c>
      <c r="D34" s="10" t="s">
        <v>133</v>
      </c>
      <c r="E34" s="11" t="s">
        <v>79</v>
      </c>
      <c r="F34" s="14">
        <v>39228.44</v>
      </c>
      <c r="G34" s="11" t="s">
        <v>79</v>
      </c>
      <c r="H34" s="22" t="s">
        <v>79</v>
      </c>
    </row>
    <row r="35" spans="2:8" ht="15.75" customHeight="1" x14ac:dyDescent="0.25">
      <c r="B35" s="36">
        <v>1</v>
      </c>
      <c r="C35" s="16" t="s">
        <v>134</v>
      </c>
      <c r="D35" s="16" t="s">
        <v>135</v>
      </c>
      <c r="E35" s="36">
        <v>9</v>
      </c>
      <c r="F35" s="20">
        <v>35025.39</v>
      </c>
      <c r="G35" s="17" t="s">
        <v>79</v>
      </c>
      <c r="H35" s="22" t="s">
        <v>79</v>
      </c>
    </row>
    <row r="36" spans="2:8" ht="15.75" customHeight="1" x14ac:dyDescent="0.25">
      <c r="B36" s="36">
        <v>2</v>
      </c>
      <c r="C36" s="16" t="s">
        <v>136</v>
      </c>
      <c r="D36" s="16" t="s">
        <v>137</v>
      </c>
      <c r="E36" s="36">
        <v>12</v>
      </c>
      <c r="F36" s="20">
        <v>4203.05</v>
      </c>
      <c r="G36" s="17" t="s">
        <v>79</v>
      </c>
      <c r="H36" s="22" t="s">
        <v>79</v>
      </c>
    </row>
    <row r="37" spans="2:8" ht="15.75" customHeight="1" x14ac:dyDescent="0.25">
      <c r="B37" s="36">
        <v>3</v>
      </c>
      <c r="C37" s="16" t="s">
        <v>138</v>
      </c>
      <c r="D37" s="16" t="s">
        <v>139</v>
      </c>
      <c r="E37" s="17" t="s">
        <v>79</v>
      </c>
      <c r="F37" s="17" t="s">
        <v>79</v>
      </c>
      <c r="G37" s="17" t="s">
        <v>79</v>
      </c>
      <c r="H37" s="22" t="s">
        <v>79</v>
      </c>
    </row>
    <row r="38" spans="2:8" ht="17.399999999999999" customHeight="1" x14ac:dyDescent="0.25">
      <c r="B38" s="18" t="s">
        <v>49</v>
      </c>
      <c r="C38" s="16" t="s">
        <v>140</v>
      </c>
      <c r="D38" s="16" t="s">
        <v>141</v>
      </c>
      <c r="E38" s="17" t="s">
        <v>79</v>
      </c>
      <c r="F38" s="20">
        <v>428399.4</v>
      </c>
      <c r="G38" s="17" t="s">
        <v>79</v>
      </c>
      <c r="H38" s="22" t="s">
        <v>79</v>
      </c>
    </row>
    <row r="39" spans="2:8" ht="15.75" customHeight="1" x14ac:dyDescent="0.25"/>
  </sheetData>
  <mergeCells count="4">
    <mergeCell ref="B1:G1"/>
    <mergeCell ref="B2:D2"/>
    <mergeCell ref="B30:G30"/>
    <mergeCell ref="B31:D31"/>
  </mergeCells>
  <phoneticPr fontId="24" type="noConversion"/>
  <pageMargins left="0.58333333333333304" right="0.194444444444444" top="0.38888888888888901" bottom="0" header="0.393545848091303" footer="0.393545848091303"/>
  <pageSetup paperSize="9" scale="98" orientation="landscape"/>
  <headerFooter scaleWithDoc="0" alignWithMargins="0"/>
  <rowBreaks count="2" manualBreakCount="2">
    <brk id="29" max="2" man="1"/>
    <brk id="39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5"/>
  <sheetViews>
    <sheetView workbookViewId="0"/>
  </sheetViews>
  <sheetFormatPr defaultColWidth="9" defaultRowHeight="15.6" x14ac:dyDescent="0.25"/>
  <cols>
    <col min="1" max="1" width="1" style="1" customWidth="1"/>
    <col min="2" max="2" width="8.77734375" style="1" customWidth="1"/>
    <col min="3" max="3" width="29.77734375" style="1" customWidth="1"/>
    <col min="4" max="4" width="8.5546875" style="1" customWidth="1"/>
    <col min="5" max="5" width="7.21875" style="1" customWidth="1"/>
    <col min="6" max="6" width="10.21875" style="1" customWidth="1"/>
    <col min="7" max="7" width="9.77734375" style="1" customWidth="1"/>
    <col min="8" max="8" width="12" style="1" customWidth="1"/>
    <col min="9" max="9" width="1" style="1" customWidth="1"/>
    <col min="10" max="16384" width="9" style="1"/>
  </cols>
  <sheetData>
    <row r="1" spans="2:9" ht="31.5" customHeight="1" x14ac:dyDescent="0.25">
      <c r="B1" s="84" t="s">
        <v>142</v>
      </c>
      <c r="C1" s="84"/>
      <c r="D1" s="84"/>
      <c r="E1" s="84"/>
      <c r="F1" s="84"/>
      <c r="G1" s="84"/>
      <c r="H1" s="84"/>
    </row>
    <row r="2" spans="2:9" ht="17.399999999999999" customHeight="1" x14ac:dyDescent="0.25">
      <c r="B2" s="85" t="s">
        <v>83</v>
      </c>
      <c r="C2" s="85"/>
      <c r="D2" s="85"/>
      <c r="E2" s="85"/>
      <c r="F2" s="85"/>
      <c r="G2" s="89" t="s">
        <v>143</v>
      </c>
      <c r="H2" s="89"/>
    </row>
    <row r="3" spans="2:9" ht="15.3" customHeight="1" x14ac:dyDescent="0.25">
      <c r="B3" s="12" t="s">
        <v>52</v>
      </c>
      <c r="C3" s="12" t="s">
        <v>85</v>
      </c>
      <c r="D3" s="12" t="s">
        <v>144</v>
      </c>
      <c r="E3" s="12" t="s">
        <v>145</v>
      </c>
      <c r="F3" s="12" t="s">
        <v>146</v>
      </c>
      <c r="G3" s="12" t="s">
        <v>147</v>
      </c>
      <c r="H3" s="12" t="s">
        <v>78</v>
      </c>
      <c r="I3" s="22" t="s">
        <v>79</v>
      </c>
    </row>
    <row r="4" spans="2:9" ht="15.75" customHeight="1" x14ac:dyDescent="0.25">
      <c r="B4" s="36">
        <v>1</v>
      </c>
      <c r="C4" s="16" t="s">
        <v>50</v>
      </c>
      <c r="D4" s="17" t="s">
        <v>79</v>
      </c>
      <c r="E4" s="17" t="s">
        <v>79</v>
      </c>
      <c r="F4" s="17" t="s">
        <v>79</v>
      </c>
      <c r="G4" s="17" t="s">
        <v>79</v>
      </c>
      <c r="H4" s="17" t="s">
        <v>79</v>
      </c>
      <c r="I4" s="22" t="s">
        <v>79</v>
      </c>
    </row>
    <row r="5" spans="2:9" ht="15.75" customHeight="1" x14ac:dyDescent="0.25"/>
  </sheetData>
  <mergeCells count="3">
    <mergeCell ref="B1:H1"/>
    <mergeCell ref="B2:F2"/>
    <mergeCell ref="G2:H2"/>
  </mergeCells>
  <phoneticPr fontId="24" type="noConversion"/>
  <pageMargins left="0.58333333333333304" right="0.194444444444444" top="0.58333333333333304" bottom="0.194444444444444" header="0.393545848091303" footer="0.393545848091303"/>
  <pageSetup paperSize="9" scale="98" orientation="portrait"/>
  <headerFooter scaleWithDoc="0" alignWithMargins="0"/>
  <rowBreaks count="1" manualBreakCount="1">
    <brk id="5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94"/>
  <sheetViews>
    <sheetView topLeftCell="A67" workbookViewId="0"/>
  </sheetViews>
  <sheetFormatPr defaultColWidth="9" defaultRowHeight="15.6" x14ac:dyDescent="0.25"/>
  <cols>
    <col min="1" max="1" width="1" style="1" customWidth="1"/>
    <col min="2" max="2" width="6" style="1" customWidth="1"/>
    <col min="3" max="3" width="9.77734375" style="1" customWidth="1"/>
    <col min="4" max="4" width="26.21875" style="1" customWidth="1"/>
    <col min="5" max="5" width="8.88671875" style="1" customWidth="1"/>
    <col min="6" max="6" width="9.33203125" style="1" customWidth="1"/>
    <col min="7" max="7" width="8.6640625" style="1" customWidth="1"/>
    <col min="8" max="8" width="12.109375" style="1" customWidth="1"/>
    <col min="9" max="14" width="7.44140625" style="1" customWidth="1"/>
    <col min="15" max="15" width="1" style="1" customWidth="1"/>
    <col min="16" max="16384" width="9" style="1"/>
  </cols>
  <sheetData>
    <row r="1" spans="2:15" ht="35.549999999999997" customHeight="1" x14ac:dyDescent="0.25">
      <c r="B1" s="84" t="s">
        <v>148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2:15" ht="17.399999999999999" customHeight="1" x14ac:dyDescent="0.25">
      <c r="B2" s="85" t="s">
        <v>83</v>
      </c>
      <c r="C2" s="85"/>
      <c r="D2" s="85"/>
      <c r="E2" s="85"/>
      <c r="F2" s="85"/>
      <c r="G2" s="85"/>
      <c r="H2" s="85"/>
      <c r="I2" s="85"/>
      <c r="J2" s="85"/>
      <c r="K2" s="85"/>
      <c r="L2" s="89" t="s">
        <v>149</v>
      </c>
      <c r="M2" s="89"/>
      <c r="N2" s="89"/>
    </row>
    <row r="3" spans="2:15" ht="15.3" customHeight="1" x14ac:dyDescent="0.25">
      <c r="B3" s="90" t="s">
        <v>52</v>
      </c>
      <c r="C3" s="90" t="s">
        <v>150</v>
      </c>
      <c r="D3" s="90" t="s">
        <v>151</v>
      </c>
      <c r="E3" s="90" t="s">
        <v>152</v>
      </c>
      <c r="F3" s="90" t="s">
        <v>153</v>
      </c>
      <c r="G3" s="90" t="s">
        <v>154</v>
      </c>
      <c r="H3" s="90" t="s">
        <v>155</v>
      </c>
      <c r="I3" s="90" t="s">
        <v>156</v>
      </c>
      <c r="J3" s="91" t="s">
        <v>79</v>
      </c>
      <c r="K3" s="90" t="s">
        <v>157</v>
      </c>
      <c r="L3" s="91" t="s">
        <v>79</v>
      </c>
      <c r="M3" s="90" t="s">
        <v>158</v>
      </c>
      <c r="N3" s="91" t="s">
        <v>79</v>
      </c>
      <c r="O3" s="22" t="s">
        <v>79</v>
      </c>
    </row>
    <row r="4" spans="2:15" ht="15.3" customHeight="1" x14ac:dyDescent="0.25">
      <c r="B4" s="93" t="s">
        <v>79</v>
      </c>
      <c r="C4" s="93" t="s">
        <v>79</v>
      </c>
      <c r="D4" s="93" t="s">
        <v>79</v>
      </c>
      <c r="E4" s="93" t="s">
        <v>79</v>
      </c>
      <c r="F4" s="93" t="s">
        <v>79</v>
      </c>
      <c r="G4" s="93" t="s">
        <v>79</v>
      </c>
      <c r="H4" s="93" t="s">
        <v>79</v>
      </c>
      <c r="I4" s="3" t="s">
        <v>154</v>
      </c>
      <c r="J4" s="3" t="s">
        <v>155</v>
      </c>
      <c r="K4" s="3" t="s">
        <v>154</v>
      </c>
      <c r="L4" s="3" t="s">
        <v>155</v>
      </c>
      <c r="M4" s="3" t="s">
        <v>154</v>
      </c>
      <c r="N4" s="3" t="s">
        <v>155</v>
      </c>
      <c r="O4" s="22" t="s">
        <v>79</v>
      </c>
    </row>
    <row r="5" spans="2:15" ht="15.75" customHeight="1" x14ac:dyDescent="0.25">
      <c r="B5" s="6" t="s">
        <v>79</v>
      </c>
      <c r="C5" s="6" t="s">
        <v>79</v>
      </c>
      <c r="D5" s="3" t="s">
        <v>159</v>
      </c>
      <c r="E5" s="6" t="s">
        <v>79</v>
      </c>
      <c r="F5" s="6" t="s">
        <v>79</v>
      </c>
      <c r="G5" s="6" t="s">
        <v>79</v>
      </c>
      <c r="H5" s="6" t="s">
        <v>79</v>
      </c>
      <c r="I5" s="6" t="s">
        <v>79</v>
      </c>
      <c r="J5" s="6" t="s">
        <v>79</v>
      </c>
      <c r="K5" s="6" t="s">
        <v>79</v>
      </c>
      <c r="L5" s="6" t="s">
        <v>79</v>
      </c>
      <c r="M5" s="6" t="s">
        <v>79</v>
      </c>
      <c r="N5" s="6" t="s">
        <v>79</v>
      </c>
      <c r="O5" s="22" t="s">
        <v>79</v>
      </c>
    </row>
    <row r="6" spans="2:15" ht="28.05" customHeight="1" x14ac:dyDescent="0.25">
      <c r="B6" s="31">
        <v>1</v>
      </c>
      <c r="C6" s="3" t="s">
        <v>160</v>
      </c>
      <c r="D6" s="5" t="s">
        <v>161</v>
      </c>
      <c r="E6" s="3" t="s">
        <v>162</v>
      </c>
      <c r="F6" s="7">
        <v>3.6</v>
      </c>
      <c r="G6" s="8">
        <v>1083.26</v>
      </c>
      <c r="H6" s="8">
        <v>3899.74</v>
      </c>
      <c r="I6" s="8">
        <v>546.83000000000004</v>
      </c>
      <c r="J6" s="8">
        <v>1968.59</v>
      </c>
      <c r="K6" s="8">
        <v>95.26</v>
      </c>
      <c r="L6" s="8">
        <v>342.94</v>
      </c>
      <c r="M6" s="8">
        <v>88.32</v>
      </c>
      <c r="N6" s="8">
        <v>317.95</v>
      </c>
      <c r="O6" s="22" t="s">
        <v>79</v>
      </c>
    </row>
    <row r="7" spans="2:15" ht="15.75" customHeight="1" x14ac:dyDescent="0.25">
      <c r="B7" s="31">
        <v>2</v>
      </c>
      <c r="C7" s="3" t="s">
        <v>163</v>
      </c>
      <c r="D7" s="5" t="s">
        <v>164</v>
      </c>
      <c r="E7" s="3" t="s">
        <v>165</v>
      </c>
      <c r="F7" s="7">
        <v>1</v>
      </c>
      <c r="G7" s="8">
        <v>3081.45</v>
      </c>
      <c r="H7" s="8">
        <v>3081.45</v>
      </c>
      <c r="I7" s="8">
        <v>1699.45</v>
      </c>
      <c r="J7" s="8">
        <v>1699.45</v>
      </c>
      <c r="K7" s="8">
        <v>3.51</v>
      </c>
      <c r="L7" s="8">
        <v>3.51</v>
      </c>
      <c r="M7" s="8">
        <v>281.87</v>
      </c>
      <c r="N7" s="8">
        <v>281.87</v>
      </c>
      <c r="O7" s="22" t="s">
        <v>79</v>
      </c>
    </row>
    <row r="8" spans="2:15" ht="28.05" customHeight="1" x14ac:dyDescent="0.25">
      <c r="B8" s="31">
        <v>3</v>
      </c>
      <c r="C8" s="3" t="s">
        <v>166</v>
      </c>
      <c r="D8" s="5" t="s">
        <v>167</v>
      </c>
      <c r="E8" s="3" t="s">
        <v>168</v>
      </c>
      <c r="F8" s="7">
        <v>1</v>
      </c>
      <c r="G8" s="8">
        <v>341.93</v>
      </c>
      <c r="H8" s="8">
        <v>341.93</v>
      </c>
      <c r="I8" s="8">
        <v>175.17</v>
      </c>
      <c r="J8" s="8">
        <v>175.17</v>
      </c>
      <c r="K8" s="8">
        <v>53.72</v>
      </c>
      <c r="L8" s="8">
        <v>53.72</v>
      </c>
      <c r="M8" s="6" t="s">
        <v>79</v>
      </c>
      <c r="N8" s="6" t="s">
        <v>79</v>
      </c>
      <c r="O8" s="22" t="s">
        <v>79</v>
      </c>
    </row>
    <row r="9" spans="2:15" ht="28.05" customHeight="1" x14ac:dyDescent="0.25">
      <c r="B9" s="31">
        <v>4</v>
      </c>
      <c r="C9" s="3" t="s">
        <v>169</v>
      </c>
      <c r="D9" s="5" t="s">
        <v>170</v>
      </c>
      <c r="E9" s="3" t="s">
        <v>168</v>
      </c>
      <c r="F9" s="7">
        <v>1</v>
      </c>
      <c r="G9" s="8">
        <v>197.92</v>
      </c>
      <c r="H9" s="8">
        <v>197.92</v>
      </c>
      <c r="I9" s="8">
        <v>76.06</v>
      </c>
      <c r="J9" s="8">
        <v>76.06</v>
      </c>
      <c r="K9" s="8">
        <v>72.78</v>
      </c>
      <c r="L9" s="8">
        <v>72.78</v>
      </c>
      <c r="M9" s="6" t="s">
        <v>79</v>
      </c>
      <c r="N9" s="6" t="s">
        <v>79</v>
      </c>
      <c r="O9" s="22" t="s">
        <v>79</v>
      </c>
    </row>
    <row r="10" spans="2:15" ht="28.05" customHeight="1" x14ac:dyDescent="0.25">
      <c r="B10" s="31">
        <v>5</v>
      </c>
      <c r="C10" s="3" t="s">
        <v>171</v>
      </c>
      <c r="D10" s="5" t="s">
        <v>172</v>
      </c>
      <c r="E10" s="3" t="s">
        <v>168</v>
      </c>
      <c r="F10" s="7">
        <v>10</v>
      </c>
      <c r="G10" s="8">
        <v>21.75</v>
      </c>
      <c r="H10" s="8">
        <v>217.5</v>
      </c>
      <c r="I10" s="8">
        <v>8.75</v>
      </c>
      <c r="J10" s="8">
        <v>87.5</v>
      </c>
      <c r="K10" s="8">
        <v>7.36</v>
      </c>
      <c r="L10" s="8">
        <v>73.599999999999994</v>
      </c>
      <c r="M10" s="6" t="s">
        <v>79</v>
      </c>
      <c r="N10" s="6" t="s">
        <v>79</v>
      </c>
      <c r="O10" s="22" t="s">
        <v>79</v>
      </c>
    </row>
    <row r="11" spans="2:15" ht="28.05" customHeight="1" x14ac:dyDescent="0.25">
      <c r="B11" s="31">
        <v>6</v>
      </c>
      <c r="C11" s="3" t="s">
        <v>173</v>
      </c>
      <c r="D11" s="5" t="s">
        <v>174</v>
      </c>
      <c r="E11" s="3" t="s">
        <v>175</v>
      </c>
      <c r="F11" s="7">
        <v>1</v>
      </c>
      <c r="G11" s="8">
        <v>319.5</v>
      </c>
      <c r="H11" s="8">
        <v>319.5</v>
      </c>
      <c r="I11" s="8">
        <v>178.75</v>
      </c>
      <c r="J11" s="8">
        <v>178.75</v>
      </c>
      <c r="K11" s="8">
        <v>25.42</v>
      </c>
      <c r="L11" s="8">
        <v>25.42</v>
      </c>
      <c r="M11" s="6" t="s">
        <v>79</v>
      </c>
      <c r="N11" s="6" t="s">
        <v>79</v>
      </c>
      <c r="O11" s="22" t="s">
        <v>79</v>
      </c>
    </row>
    <row r="12" spans="2:15" ht="28.05" customHeight="1" x14ac:dyDescent="0.25">
      <c r="B12" s="34">
        <v>7</v>
      </c>
      <c r="C12" s="12" t="s">
        <v>176</v>
      </c>
      <c r="D12" s="10" t="s">
        <v>177</v>
      </c>
      <c r="E12" s="12" t="s">
        <v>168</v>
      </c>
      <c r="F12" s="13">
        <v>10</v>
      </c>
      <c r="G12" s="14">
        <v>56.73</v>
      </c>
      <c r="H12" s="14">
        <v>567.29999999999995</v>
      </c>
      <c r="I12" s="14">
        <v>20.28</v>
      </c>
      <c r="J12" s="14">
        <v>202.8</v>
      </c>
      <c r="K12" s="14">
        <v>23.36</v>
      </c>
      <c r="L12" s="14">
        <v>233.6</v>
      </c>
      <c r="M12" s="11" t="s">
        <v>79</v>
      </c>
      <c r="N12" s="11" t="s">
        <v>79</v>
      </c>
      <c r="O12" s="22" t="s">
        <v>79</v>
      </c>
    </row>
    <row r="13" spans="2:15" ht="15.75" customHeight="1" x14ac:dyDescent="0.25">
      <c r="B13" s="36">
        <v>8</v>
      </c>
      <c r="C13" s="18" t="s">
        <v>178</v>
      </c>
      <c r="D13" s="16" t="s">
        <v>179</v>
      </c>
      <c r="E13" s="18" t="s">
        <v>175</v>
      </c>
      <c r="F13" s="19">
        <v>6</v>
      </c>
      <c r="G13" s="20">
        <v>161.02000000000001</v>
      </c>
      <c r="H13" s="20">
        <v>966.12</v>
      </c>
      <c r="I13" s="20">
        <v>90.63</v>
      </c>
      <c r="J13" s="20">
        <v>543.78</v>
      </c>
      <c r="K13" s="20">
        <v>6.05</v>
      </c>
      <c r="L13" s="20">
        <v>36.299999999999997</v>
      </c>
      <c r="M13" s="20">
        <v>5.86</v>
      </c>
      <c r="N13" s="20">
        <v>35.159999999999997</v>
      </c>
      <c r="O13" s="22" t="s">
        <v>79</v>
      </c>
    </row>
    <row r="14" spans="2:15" ht="15.75" customHeight="1" x14ac:dyDescent="0.25">
      <c r="B14" s="36">
        <v>9</v>
      </c>
      <c r="C14" s="18" t="s">
        <v>180</v>
      </c>
      <c r="D14" s="16" t="s">
        <v>181</v>
      </c>
      <c r="E14" s="18" t="s">
        <v>182</v>
      </c>
      <c r="F14" s="19">
        <v>10</v>
      </c>
      <c r="G14" s="20">
        <v>43.81</v>
      </c>
      <c r="H14" s="20">
        <v>438.1</v>
      </c>
      <c r="I14" s="20">
        <v>24.78</v>
      </c>
      <c r="J14" s="20">
        <v>247.8</v>
      </c>
      <c r="K14" s="20">
        <v>3.05</v>
      </c>
      <c r="L14" s="20">
        <v>30.5</v>
      </c>
      <c r="M14" s="17" t="s">
        <v>79</v>
      </c>
      <c r="N14" s="17" t="s">
        <v>79</v>
      </c>
      <c r="O14" s="22" t="s">
        <v>79</v>
      </c>
    </row>
    <row r="15" spans="2:15" ht="15.75" customHeight="1" x14ac:dyDescent="0.25">
      <c r="B15" s="36">
        <v>10</v>
      </c>
      <c r="C15" s="18" t="s">
        <v>183</v>
      </c>
      <c r="D15" s="16" t="s">
        <v>184</v>
      </c>
      <c r="E15" s="18" t="s">
        <v>185</v>
      </c>
      <c r="F15" s="19">
        <v>0.02</v>
      </c>
      <c r="G15" s="20">
        <v>8375.6200000000008</v>
      </c>
      <c r="H15" s="20">
        <v>167.51</v>
      </c>
      <c r="I15" s="20">
        <v>4976.57</v>
      </c>
      <c r="J15" s="20">
        <v>99.53</v>
      </c>
      <c r="K15" s="20">
        <v>187.76</v>
      </c>
      <c r="L15" s="20">
        <v>3.76</v>
      </c>
      <c r="M15" s="17" t="s">
        <v>79</v>
      </c>
      <c r="N15" s="17" t="s">
        <v>79</v>
      </c>
      <c r="O15" s="22" t="s">
        <v>79</v>
      </c>
    </row>
    <row r="16" spans="2:15" ht="15.75" customHeight="1" x14ac:dyDescent="0.25">
      <c r="B16" s="36">
        <v>11</v>
      </c>
      <c r="C16" s="18" t="s">
        <v>186</v>
      </c>
      <c r="D16" s="16" t="s">
        <v>187</v>
      </c>
      <c r="E16" s="18" t="s">
        <v>188</v>
      </c>
      <c r="F16" s="19">
        <v>1</v>
      </c>
      <c r="G16" s="20">
        <v>162.88</v>
      </c>
      <c r="H16" s="20">
        <v>162.88</v>
      </c>
      <c r="I16" s="20">
        <v>97.88</v>
      </c>
      <c r="J16" s="20">
        <v>97.88</v>
      </c>
      <c r="K16" s="20">
        <v>10.25</v>
      </c>
      <c r="L16" s="20">
        <v>10.25</v>
      </c>
      <c r="M16" s="17" t="s">
        <v>79</v>
      </c>
      <c r="N16" s="17" t="s">
        <v>79</v>
      </c>
      <c r="O16" s="22" t="s">
        <v>79</v>
      </c>
    </row>
    <row r="17" spans="2:15" ht="15.75" customHeight="1" x14ac:dyDescent="0.25">
      <c r="B17" s="36">
        <v>12</v>
      </c>
      <c r="C17" s="18" t="s">
        <v>189</v>
      </c>
      <c r="D17" s="16" t="s">
        <v>190</v>
      </c>
      <c r="E17" s="18" t="s">
        <v>185</v>
      </c>
      <c r="F17" s="19">
        <v>2</v>
      </c>
      <c r="G17" s="20">
        <v>97.35</v>
      </c>
      <c r="H17" s="20">
        <v>194.7</v>
      </c>
      <c r="I17" s="20">
        <v>12.19</v>
      </c>
      <c r="J17" s="20">
        <v>24.38</v>
      </c>
      <c r="K17" s="20">
        <v>1.29</v>
      </c>
      <c r="L17" s="20">
        <v>2.58</v>
      </c>
      <c r="M17" s="20">
        <v>76.010000000000005</v>
      </c>
      <c r="N17" s="20">
        <v>152.02000000000001</v>
      </c>
      <c r="O17" s="22" t="s">
        <v>79</v>
      </c>
    </row>
    <row r="18" spans="2:15" ht="15.75" customHeight="1" x14ac:dyDescent="0.25">
      <c r="B18" s="36">
        <v>13</v>
      </c>
      <c r="C18" s="18" t="s">
        <v>191</v>
      </c>
      <c r="D18" s="16" t="s">
        <v>192</v>
      </c>
      <c r="E18" s="18" t="s">
        <v>193</v>
      </c>
      <c r="F18" s="19">
        <v>20</v>
      </c>
      <c r="G18" s="20">
        <v>2.31</v>
      </c>
      <c r="H18" s="20">
        <v>46.2</v>
      </c>
      <c r="I18" s="20">
        <v>0.67</v>
      </c>
      <c r="J18" s="20">
        <v>13.4</v>
      </c>
      <c r="K18" s="17" t="s">
        <v>79</v>
      </c>
      <c r="L18" s="17" t="s">
        <v>79</v>
      </c>
      <c r="M18" s="20">
        <v>1.21</v>
      </c>
      <c r="N18" s="20">
        <v>24.2</v>
      </c>
      <c r="O18" s="22" t="s">
        <v>79</v>
      </c>
    </row>
    <row r="19" spans="2:15" ht="30.45" customHeight="1" x14ac:dyDescent="0.25">
      <c r="B19" s="36">
        <v>14</v>
      </c>
      <c r="C19" s="18" t="s">
        <v>194</v>
      </c>
      <c r="D19" s="16" t="s">
        <v>195</v>
      </c>
      <c r="E19" s="18" t="s">
        <v>185</v>
      </c>
      <c r="F19" s="19">
        <v>10</v>
      </c>
      <c r="G19" s="20">
        <v>59.75</v>
      </c>
      <c r="H19" s="20">
        <v>597.5</v>
      </c>
      <c r="I19" s="20">
        <v>12.59</v>
      </c>
      <c r="J19" s="20">
        <v>125.9</v>
      </c>
      <c r="K19" s="17" t="s">
        <v>79</v>
      </c>
      <c r="L19" s="17" t="s">
        <v>79</v>
      </c>
      <c r="M19" s="20">
        <v>39.04</v>
      </c>
      <c r="N19" s="20">
        <v>390.4</v>
      </c>
      <c r="O19" s="22" t="s">
        <v>79</v>
      </c>
    </row>
    <row r="20" spans="2:15" ht="30.45" customHeight="1" x14ac:dyDescent="0.25">
      <c r="B20" s="36">
        <v>15</v>
      </c>
      <c r="C20" s="18" t="s">
        <v>196</v>
      </c>
      <c r="D20" s="16" t="s">
        <v>197</v>
      </c>
      <c r="E20" s="18" t="s">
        <v>193</v>
      </c>
      <c r="F20" s="19">
        <v>100</v>
      </c>
      <c r="G20" s="20">
        <v>2.08</v>
      </c>
      <c r="H20" s="20">
        <v>208</v>
      </c>
      <c r="I20" s="20">
        <v>0.53</v>
      </c>
      <c r="J20" s="20">
        <v>53</v>
      </c>
      <c r="K20" s="17" t="s">
        <v>79</v>
      </c>
      <c r="L20" s="17" t="s">
        <v>79</v>
      </c>
      <c r="M20" s="20">
        <v>1.21</v>
      </c>
      <c r="N20" s="20">
        <v>121</v>
      </c>
      <c r="O20" s="22" t="s">
        <v>79</v>
      </c>
    </row>
    <row r="21" spans="2:15" ht="15.3" customHeight="1" x14ac:dyDescent="0.25">
      <c r="B21" s="36">
        <v>16</v>
      </c>
      <c r="C21" s="18" t="s">
        <v>198</v>
      </c>
      <c r="D21" s="16" t="s">
        <v>199</v>
      </c>
      <c r="E21" s="18" t="s">
        <v>200</v>
      </c>
      <c r="F21" s="19">
        <v>1</v>
      </c>
      <c r="G21" s="20">
        <v>2091.7800000000002</v>
      </c>
      <c r="H21" s="20">
        <v>2091.7800000000002</v>
      </c>
      <c r="I21" s="20">
        <v>553.59</v>
      </c>
      <c r="J21" s="20">
        <v>553.59</v>
      </c>
      <c r="K21" s="20">
        <v>807.89</v>
      </c>
      <c r="L21" s="20">
        <v>807.89</v>
      </c>
      <c r="M21" s="20">
        <v>373.09</v>
      </c>
      <c r="N21" s="20">
        <v>373.09</v>
      </c>
      <c r="O21" s="22" t="s">
        <v>79</v>
      </c>
    </row>
    <row r="22" spans="2:15" ht="16.5" customHeight="1" x14ac:dyDescent="0.25">
      <c r="B22" s="92" t="s">
        <v>201</v>
      </c>
      <c r="C22" s="87" t="s">
        <v>79</v>
      </c>
      <c r="D22" s="87" t="s">
        <v>79</v>
      </c>
      <c r="E22" s="87" t="s">
        <v>79</v>
      </c>
      <c r="F22" s="87" t="s">
        <v>79</v>
      </c>
      <c r="G22" s="87" t="s">
        <v>79</v>
      </c>
      <c r="H22" s="38">
        <v>13498.13</v>
      </c>
      <c r="I22" s="17" t="s">
        <v>79</v>
      </c>
      <c r="J22" s="38">
        <v>6147.58</v>
      </c>
      <c r="K22" s="17" t="s">
        <v>79</v>
      </c>
      <c r="L22" s="38">
        <v>1696.85</v>
      </c>
      <c r="M22" s="17" t="s">
        <v>79</v>
      </c>
      <c r="N22" s="38">
        <v>1695.69</v>
      </c>
      <c r="O22" s="22" t="s">
        <v>79</v>
      </c>
    </row>
    <row r="23" spans="2:15" ht="15.75" customHeight="1" x14ac:dyDescent="0.25"/>
    <row r="24" spans="2:15" ht="35.549999999999997" customHeight="1" x14ac:dyDescent="0.25">
      <c r="B24" s="84" t="s">
        <v>148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5" spans="2:15" ht="17.399999999999999" customHeight="1" x14ac:dyDescent="0.25">
      <c r="B25" s="85" t="s">
        <v>83</v>
      </c>
      <c r="C25" s="85"/>
      <c r="D25" s="85"/>
      <c r="E25" s="85"/>
      <c r="F25" s="85"/>
      <c r="G25" s="85"/>
      <c r="H25" s="85"/>
      <c r="I25" s="85"/>
      <c r="J25" s="85"/>
      <c r="K25" s="85"/>
      <c r="L25" s="89" t="s">
        <v>202</v>
      </c>
      <c r="M25" s="89"/>
      <c r="N25" s="89"/>
    </row>
    <row r="26" spans="2:15" ht="15.3" customHeight="1" x14ac:dyDescent="0.25">
      <c r="B26" s="90" t="s">
        <v>52</v>
      </c>
      <c r="C26" s="90" t="s">
        <v>150</v>
      </c>
      <c r="D26" s="90" t="s">
        <v>151</v>
      </c>
      <c r="E26" s="90" t="s">
        <v>152</v>
      </c>
      <c r="F26" s="90" t="s">
        <v>153</v>
      </c>
      <c r="G26" s="90" t="s">
        <v>154</v>
      </c>
      <c r="H26" s="90" t="s">
        <v>155</v>
      </c>
      <c r="I26" s="90" t="s">
        <v>156</v>
      </c>
      <c r="J26" s="91" t="s">
        <v>79</v>
      </c>
      <c r="K26" s="90" t="s">
        <v>157</v>
      </c>
      <c r="L26" s="91" t="s">
        <v>79</v>
      </c>
      <c r="M26" s="90" t="s">
        <v>158</v>
      </c>
      <c r="N26" s="91" t="s">
        <v>79</v>
      </c>
      <c r="O26" s="22" t="s">
        <v>79</v>
      </c>
    </row>
    <row r="27" spans="2:15" ht="15.3" customHeight="1" x14ac:dyDescent="0.25">
      <c r="B27" s="93" t="s">
        <v>79</v>
      </c>
      <c r="C27" s="93" t="s">
        <v>79</v>
      </c>
      <c r="D27" s="93" t="s">
        <v>79</v>
      </c>
      <c r="E27" s="93" t="s">
        <v>79</v>
      </c>
      <c r="F27" s="93" t="s">
        <v>79</v>
      </c>
      <c r="G27" s="93" t="s">
        <v>79</v>
      </c>
      <c r="H27" s="93" t="s">
        <v>79</v>
      </c>
      <c r="I27" s="3" t="s">
        <v>154</v>
      </c>
      <c r="J27" s="3" t="s">
        <v>155</v>
      </c>
      <c r="K27" s="3" t="s">
        <v>154</v>
      </c>
      <c r="L27" s="3" t="s">
        <v>155</v>
      </c>
      <c r="M27" s="3" t="s">
        <v>154</v>
      </c>
      <c r="N27" s="3" t="s">
        <v>155</v>
      </c>
      <c r="O27" s="22" t="s">
        <v>79</v>
      </c>
    </row>
    <row r="28" spans="2:15" ht="14.1" customHeight="1" x14ac:dyDescent="0.25">
      <c r="B28" s="6" t="s">
        <v>79</v>
      </c>
      <c r="C28" s="6" t="s">
        <v>79</v>
      </c>
      <c r="D28" s="5" t="s">
        <v>203</v>
      </c>
      <c r="E28" s="6" t="s">
        <v>79</v>
      </c>
      <c r="F28" s="6" t="s">
        <v>79</v>
      </c>
      <c r="G28" s="6" t="s">
        <v>79</v>
      </c>
      <c r="H28" s="6" t="s">
        <v>79</v>
      </c>
      <c r="I28" s="6" t="s">
        <v>79</v>
      </c>
      <c r="J28" s="6" t="s">
        <v>79</v>
      </c>
      <c r="K28" s="6" t="s">
        <v>79</v>
      </c>
      <c r="L28" s="6" t="s">
        <v>79</v>
      </c>
      <c r="M28" s="6" t="s">
        <v>79</v>
      </c>
      <c r="N28" s="6" t="s">
        <v>79</v>
      </c>
      <c r="O28" s="22" t="s">
        <v>79</v>
      </c>
    </row>
    <row r="29" spans="2:15" ht="28.05" customHeight="1" x14ac:dyDescent="0.25">
      <c r="B29" s="31">
        <v>17</v>
      </c>
      <c r="C29" s="3" t="s">
        <v>204</v>
      </c>
      <c r="D29" s="5" t="s">
        <v>205</v>
      </c>
      <c r="E29" s="3" t="s">
        <v>200</v>
      </c>
      <c r="F29" s="7">
        <v>1</v>
      </c>
      <c r="G29" s="8">
        <v>3167.97</v>
      </c>
      <c r="H29" s="8">
        <v>3167.97</v>
      </c>
      <c r="I29" s="8">
        <v>1233.45</v>
      </c>
      <c r="J29" s="8">
        <v>1233.45</v>
      </c>
      <c r="K29" s="8">
        <v>5.45</v>
      </c>
      <c r="L29" s="8">
        <v>5.45</v>
      </c>
      <c r="M29" s="8">
        <v>1133.1500000000001</v>
      </c>
      <c r="N29" s="8">
        <v>1133.1500000000001</v>
      </c>
      <c r="O29" s="22" t="s">
        <v>79</v>
      </c>
    </row>
    <row r="30" spans="2:15" ht="28.05" customHeight="1" x14ac:dyDescent="0.25">
      <c r="B30" s="31">
        <v>18</v>
      </c>
      <c r="C30" s="3" t="s">
        <v>206</v>
      </c>
      <c r="D30" s="5" t="s">
        <v>207</v>
      </c>
      <c r="E30" s="3" t="s">
        <v>200</v>
      </c>
      <c r="F30" s="7">
        <v>1</v>
      </c>
      <c r="G30" s="8">
        <v>1039.73</v>
      </c>
      <c r="H30" s="8">
        <v>1039.73</v>
      </c>
      <c r="I30" s="8">
        <v>595.99</v>
      </c>
      <c r="J30" s="8">
        <v>595.99</v>
      </c>
      <c r="K30" s="8">
        <v>11.58</v>
      </c>
      <c r="L30" s="8">
        <v>11.58</v>
      </c>
      <c r="M30" s="8">
        <v>47.58</v>
      </c>
      <c r="N30" s="8">
        <v>47.58</v>
      </c>
      <c r="O30" s="22" t="s">
        <v>79</v>
      </c>
    </row>
    <row r="31" spans="2:15" ht="15.75" customHeight="1" x14ac:dyDescent="0.25">
      <c r="B31" s="6" t="s">
        <v>79</v>
      </c>
      <c r="C31" s="6" t="s">
        <v>79</v>
      </c>
      <c r="D31" s="3" t="s">
        <v>208</v>
      </c>
      <c r="E31" s="6" t="s">
        <v>79</v>
      </c>
      <c r="F31" s="6" t="s">
        <v>79</v>
      </c>
      <c r="G31" s="6" t="s">
        <v>79</v>
      </c>
      <c r="H31" s="8">
        <v>17705.830000000002</v>
      </c>
      <c r="I31" s="6" t="s">
        <v>79</v>
      </c>
      <c r="J31" s="8">
        <v>7977.02</v>
      </c>
      <c r="K31" s="6" t="s">
        <v>79</v>
      </c>
      <c r="L31" s="8">
        <v>1713.88</v>
      </c>
      <c r="M31" s="6" t="s">
        <v>79</v>
      </c>
      <c r="N31" s="8">
        <v>2876.42</v>
      </c>
      <c r="O31" s="22" t="s">
        <v>79</v>
      </c>
    </row>
    <row r="32" spans="2:15" ht="15.75" customHeight="1" x14ac:dyDescent="0.25">
      <c r="B32" s="6" t="s">
        <v>79</v>
      </c>
      <c r="C32" s="6" t="s">
        <v>79</v>
      </c>
      <c r="D32" s="3" t="s">
        <v>209</v>
      </c>
      <c r="E32" s="6" t="s">
        <v>79</v>
      </c>
      <c r="F32" s="6" t="s">
        <v>79</v>
      </c>
      <c r="G32" s="6" t="s">
        <v>79</v>
      </c>
      <c r="H32" s="6" t="s">
        <v>79</v>
      </c>
      <c r="I32" s="6" t="s">
        <v>79</v>
      </c>
      <c r="J32" s="6" t="s">
        <v>79</v>
      </c>
      <c r="K32" s="6" t="s">
        <v>79</v>
      </c>
      <c r="L32" s="6" t="s">
        <v>79</v>
      </c>
      <c r="M32" s="6" t="s">
        <v>79</v>
      </c>
      <c r="N32" s="6" t="s">
        <v>79</v>
      </c>
      <c r="O32" s="22" t="s">
        <v>79</v>
      </c>
    </row>
    <row r="33" spans="2:15" ht="28.05" customHeight="1" x14ac:dyDescent="0.25">
      <c r="B33" s="31">
        <v>19</v>
      </c>
      <c r="C33" s="3" t="s">
        <v>210</v>
      </c>
      <c r="D33" s="5" t="s">
        <v>211</v>
      </c>
      <c r="E33" s="3" t="s">
        <v>212</v>
      </c>
      <c r="F33" s="7">
        <v>5.0999999999999997E-2</v>
      </c>
      <c r="G33" s="8">
        <v>9728.6299999999992</v>
      </c>
      <c r="H33" s="8">
        <v>496.16</v>
      </c>
      <c r="I33" s="8">
        <v>8633.75</v>
      </c>
      <c r="J33" s="8">
        <v>440.32</v>
      </c>
      <c r="K33" s="6" t="s">
        <v>79</v>
      </c>
      <c r="L33" s="6" t="s">
        <v>79</v>
      </c>
      <c r="M33" s="6" t="s">
        <v>79</v>
      </c>
      <c r="N33" s="6" t="s">
        <v>79</v>
      </c>
      <c r="O33" s="22" t="s">
        <v>79</v>
      </c>
    </row>
    <row r="34" spans="2:15" ht="15.75" customHeight="1" x14ac:dyDescent="0.25">
      <c r="B34" s="31">
        <v>20</v>
      </c>
      <c r="C34" s="3" t="s">
        <v>213</v>
      </c>
      <c r="D34" s="5" t="s">
        <v>214</v>
      </c>
      <c r="E34" s="3" t="s">
        <v>212</v>
      </c>
      <c r="F34" s="7">
        <v>1.4999999999999999E-2</v>
      </c>
      <c r="G34" s="8">
        <v>19250.45</v>
      </c>
      <c r="H34" s="8">
        <v>288.76</v>
      </c>
      <c r="I34" s="8">
        <v>15379.3</v>
      </c>
      <c r="J34" s="8">
        <v>230.69</v>
      </c>
      <c r="K34" s="6" t="s">
        <v>79</v>
      </c>
      <c r="L34" s="6" t="s">
        <v>79</v>
      </c>
      <c r="M34" s="8">
        <v>1920.83</v>
      </c>
      <c r="N34" s="8">
        <v>28.81</v>
      </c>
      <c r="O34" s="22" t="s">
        <v>79</v>
      </c>
    </row>
    <row r="35" spans="2:15" ht="15.75" customHeight="1" x14ac:dyDescent="0.25">
      <c r="B35" s="31">
        <v>21</v>
      </c>
      <c r="C35" s="3" t="s">
        <v>215</v>
      </c>
      <c r="D35" s="5" t="s">
        <v>216</v>
      </c>
      <c r="E35" s="3" t="s">
        <v>212</v>
      </c>
      <c r="F35" s="7">
        <v>7.0000000000000001E-3</v>
      </c>
      <c r="G35" s="8">
        <v>27027.69</v>
      </c>
      <c r="H35" s="8">
        <v>189.19</v>
      </c>
      <c r="I35" s="8">
        <v>23299.919999999998</v>
      </c>
      <c r="J35" s="8">
        <v>163.1</v>
      </c>
      <c r="K35" s="6" t="s">
        <v>79</v>
      </c>
      <c r="L35" s="6" t="s">
        <v>79</v>
      </c>
      <c r="M35" s="8">
        <v>773.01</v>
      </c>
      <c r="N35" s="8">
        <v>5.41</v>
      </c>
      <c r="O35" s="22" t="s">
        <v>79</v>
      </c>
    </row>
    <row r="36" spans="2:15" ht="28.05" customHeight="1" x14ac:dyDescent="0.25">
      <c r="B36" s="34">
        <v>22</v>
      </c>
      <c r="C36" s="12" t="s">
        <v>217</v>
      </c>
      <c r="D36" s="10" t="s">
        <v>218</v>
      </c>
      <c r="E36" s="12" t="s">
        <v>219</v>
      </c>
      <c r="F36" s="13">
        <v>1.036</v>
      </c>
      <c r="G36" s="14">
        <v>6881.58</v>
      </c>
      <c r="H36" s="14">
        <v>7129.32</v>
      </c>
      <c r="I36" s="14">
        <v>2360.9499999999998</v>
      </c>
      <c r="J36" s="14">
        <v>2445.94</v>
      </c>
      <c r="K36" s="14">
        <v>3528.06</v>
      </c>
      <c r="L36" s="14">
        <v>3655.07</v>
      </c>
      <c r="M36" s="14">
        <v>60.02</v>
      </c>
      <c r="N36" s="14">
        <v>62.18</v>
      </c>
      <c r="O36" s="22" t="s">
        <v>79</v>
      </c>
    </row>
    <row r="37" spans="2:15" ht="15.75" customHeight="1" x14ac:dyDescent="0.25">
      <c r="B37" s="36">
        <v>23</v>
      </c>
      <c r="C37" s="18" t="s">
        <v>220</v>
      </c>
      <c r="D37" s="16" t="s">
        <v>221</v>
      </c>
      <c r="E37" s="18" t="s">
        <v>185</v>
      </c>
      <c r="F37" s="19">
        <v>0.4</v>
      </c>
      <c r="G37" s="20">
        <v>8261.5</v>
      </c>
      <c r="H37" s="20">
        <v>3304.6</v>
      </c>
      <c r="I37" s="20">
        <v>1824</v>
      </c>
      <c r="J37" s="20">
        <v>729.6</v>
      </c>
      <c r="K37" s="20">
        <v>5179.51</v>
      </c>
      <c r="L37" s="20">
        <v>2071.8000000000002</v>
      </c>
      <c r="M37" s="20">
        <v>400.95</v>
      </c>
      <c r="N37" s="20">
        <v>160.38</v>
      </c>
      <c r="O37" s="22" t="s">
        <v>79</v>
      </c>
    </row>
    <row r="38" spans="2:15" ht="15.75" customHeight="1" x14ac:dyDescent="0.25">
      <c r="B38" s="36">
        <v>24</v>
      </c>
      <c r="C38" s="18" t="s">
        <v>222</v>
      </c>
      <c r="D38" s="16" t="s">
        <v>223</v>
      </c>
      <c r="E38" s="18" t="s">
        <v>219</v>
      </c>
      <c r="F38" s="19">
        <v>0.28999999999999998</v>
      </c>
      <c r="G38" s="20">
        <v>5980.13</v>
      </c>
      <c r="H38" s="20">
        <v>1734.24</v>
      </c>
      <c r="I38" s="20">
        <v>848.24</v>
      </c>
      <c r="J38" s="20">
        <v>245.99</v>
      </c>
      <c r="K38" s="20">
        <v>4569.68</v>
      </c>
      <c r="L38" s="20">
        <v>1325.21</v>
      </c>
      <c r="M38" s="17" t="s">
        <v>79</v>
      </c>
      <c r="N38" s="17" t="s">
        <v>79</v>
      </c>
      <c r="O38" s="22" t="s">
        <v>79</v>
      </c>
    </row>
    <row r="39" spans="2:15" ht="15.75" customHeight="1" x14ac:dyDescent="0.25">
      <c r="B39" s="36">
        <v>25</v>
      </c>
      <c r="C39" s="18" t="s">
        <v>224</v>
      </c>
      <c r="D39" s="16" t="s">
        <v>225</v>
      </c>
      <c r="E39" s="18" t="s">
        <v>226</v>
      </c>
      <c r="F39" s="19">
        <v>1.4E-2</v>
      </c>
      <c r="G39" s="20">
        <v>9444.2199999999993</v>
      </c>
      <c r="H39" s="20">
        <v>132.22</v>
      </c>
      <c r="I39" s="20">
        <v>3108</v>
      </c>
      <c r="J39" s="20">
        <v>43.51</v>
      </c>
      <c r="K39" s="20">
        <v>5089.93</v>
      </c>
      <c r="L39" s="20">
        <v>71.260000000000005</v>
      </c>
      <c r="M39" s="20">
        <v>35.44</v>
      </c>
      <c r="N39" s="20">
        <v>0.5</v>
      </c>
      <c r="O39" s="22" t="s">
        <v>79</v>
      </c>
    </row>
    <row r="40" spans="2:15" ht="28.05" customHeight="1" x14ac:dyDescent="0.25">
      <c r="B40" s="36">
        <v>26</v>
      </c>
      <c r="C40" s="18" t="s">
        <v>227</v>
      </c>
      <c r="D40" s="16" t="s">
        <v>228</v>
      </c>
      <c r="E40" s="18" t="s">
        <v>226</v>
      </c>
      <c r="F40" s="19">
        <v>0.216</v>
      </c>
      <c r="G40" s="20">
        <v>4815.1000000000004</v>
      </c>
      <c r="H40" s="20">
        <v>1040.06</v>
      </c>
      <c r="I40" s="20">
        <v>1875.54</v>
      </c>
      <c r="J40" s="20">
        <v>405.12</v>
      </c>
      <c r="K40" s="20">
        <v>1665.93</v>
      </c>
      <c r="L40" s="20">
        <v>359.84</v>
      </c>
      <c r="M40" s="20">
        <v>18.36</v>
      </c>
      <c r="N40" s="20">
        <v>3.97</v>
      </c>
      <c r="O40" s="22" t="s">
        <v>79</v>
      </c>
    </row>
    <row r="41" spans="2:15" ht="15.75" customHeight="1" x14ac:dyDescent="0.25">
      <c r="B41" s="36">
        <v>27</v>
      </c>
      <c r="C41" s="18" t="s">
        <v>229</v>
      </c>
      <c r="D41" s="16" t="s">
        <v>230</v>
      </c>
      <c r="E41" s="18" t="s">
        <v>231</v>
      </c>
      <c r="F41" s="19">
        <v>0.48</v>
      </c>
      <c r="G41" s="20">
        <v>1516.06</v>
      </c>
      <c r="H41" s="20">
        <v>727.71</v>
      </c>
      <c r="I41" s="20">
        <v>307.05</v>
      </c>
      <c r="J41" s="20">
        <v>147.38</v>
      </c>
      <c r="K41" s="20">
        <v>1090.73</v>
      </c>
      <c r="L41" s="20">
        <v>523.54999999999995</v>
      </c>
      <c r="M41" s="17" t="s">
        <v>79</v>
      </c>
      <c r="N41" s="17" t="s">
        <v>79</v>
      </c>
      <c r="O41" s="22" t="s">
        <v>79</v>
      </c>
    </row>
    <row r="42" spans="2:15" ht="28.5" customHeight="1" x14ac:dyDescent="0.25">
      <c r="B42" s="36">
        <v>28</v>
      </c>
      <c r="C42" s="18" t="s">
        <v>232</v>
      </c>
      <c r="D42" s="16" t="s">
        <v>233</v>
      </c>
      <c r="E42" s="18" t="s">
        <v>226</v>
      </c>
      <c r="F42" s="19">
        <v>2.4E-2</v>
      </c>
      <c r="G42" s="20">
        <v>6878.2</v>
      </c>
      <c r="H42" s="20">
        <v>165.08</v>
      </c>
      <c r="I42" s="20">
        <v>3879.63</v>
      </c>
      <c r="J42" s="20">
        <v>93.11</v>
      </c>
      <c r="K42" s="20">
        <v>1354.77</v>
      </c>
      <c r="L42" s="20">
        <v>32.51</v>
      </c>
      <c r="M42" s="20">
        <v>107.83</v>
      </c>
      <c r="N42" s="20">
        <v>2.59</v>
      </c>
      <c r="O42" s="22" t="s">
        <v>79</v>
      </c>
    </row>
    <row r="43" spans="2:15" ht="16.05" customHeight="1" x14ac:dyDescent="0.25">
      <c r="B43" s="36">
        <v>29</v>
      </c>
      <c r="C43" s="18" t="s">
        <v>234</v>
      </c>
      <c r="D43" s="16" t="s">
        <v>235</v>
      </c>
      <c r="E43" s="18" t="s">
        <v>236</v>
      </c>
      <c r="F43" s="19">
        <v>0.31900000000000001</v>
      </c>
      <c r="G43" s="20">
        <v>616.30999999999995</v>
      </c>
      <c r="H43" s="20">
        <v>196.6</v>
      </c>
      <c r="I43" s="20">
        <v>130.53</v>
      </c>
      <c r="J43" s="20">
        <v>41.64</v>
      </c>
      <c r="K43" s="20">
        <v>468.21</v>
      </c>
      <c r="L43" s="20">
        <v>149.36000000000001</v>
      </c>
      <c r="M43" s="17" t="s">
        <v>79</v>
      </c>
      <c r="N43" s="17" t="s">
        <v>79</v>
      </c>
      <c r="O43" s="22" t="s">
        <v>79</v>
      </c>
    </row>
    <row r="44" spans="2:15" ht="16.05" customHeight="1" x14ac:dyDescent="0.25">
      <c r="B44" s="17" t="s">
        <v>79</v>
      </c>
      <c r="C44" s="17" t="s">
        <v>79</v>
      </c>
      <c r="D44" s="18" t="s">
        <v>208</v>
      </c>
      <c r="E44" s="17" t="s">
        <v>79</v>
      </c>
      <c r="F44" s="17" t="s">
        <v>79</v>
      </c>
      <c r="G44" s="17" t="s">
        <v>79</v>
      </c>
      <c r="H44" s="20">
        <v>15403.94</v>
      </c>
      <c r="I44" s="17" t="s">
        <v>79</v>
      </c>
      <c r="J44" s="20">
        <v>4986.3999999999996</v>
      </c>
      <c r="K44" s="17" t="s">
        <v>79</v>
      </c>
      <c r="L44" s="20">
        <v>8188.6</v>
      </c>
      <c r="M44" s="17" t="s">
        <v>79</v>
      </c>
      <c r="N44" s="20">
        <v>263.83999999999997</v>
      </c>
      <c r="O44" s="22" t="s">
        <v>79</v>
      </c>
    </row>
    <row r="45" spans="2:15" ht="16.05" customHeight="1" x14ac:dyDescent="0.25">
      <c r="B45" s="17" t="s">
        <v>79</v>
      </c>
      <c r="C45" s="17" t="s">
        <v>79</v>
      </c>
      <c r="D45" s="18" t="s">
        <v>237</v>
      </c>
      <c r="E45" s="17" t="s">
        <v>79</v>
      </c>
      <c r="F45" s="17" t="s">
        <v>79</v>
      </c>
      <c r="G45" s="17" t="s">
        <v>79</v>
      </c>
      <c r="H45" s="17" t="s">
        <v>79</v>
      </c>
      <c r="I45" s="17" t="s">
        <v>79</v>
      </c>
      <c r="J45" s="17" t="s">
        <v>79</v>
      </c>
      <c r="K45" s="17" t="s">
        <v>79</v>
      </c>
      <c r="L45" s="17" t="s">
        <v>79</v>
      </c>
      <c r="M45" s="17" t="s">
        <v>79</v>
      </c>
      <c r="N45" s="17" t="s">
        <v>79</v>
      </c>
      <c r="O45" s="22" t="s">
        <v>79</v>
      </c>
    </row>
    <row r="46" spans="2:15" ht="14.4" customHeight="1" x14ac:dyDescent="0.25">
      <c r="B46" s="36">
        <v>30</v>
      </c>
      <c r="C46" s="18" t="s">
        <v>210</v>
      </c>
      <c r="D46" s="16" t="s">
        <v>238</v>
      </c>
      <c r="E46" s="18" t="s">
        <v>212</v>
      </c>
      <c r="F46" s="19">
        <v>1.7999999999999999E-2</v>
      </c>
      <c r="G46" s="20">
        <v>9728.6299999999992</v>
      </c>
      <c r="H46" s="20">
        <v>175.12</v>
      </c>
      <c r="I46" s="20">
        <v>8633.75</v>
      </c>
      <c r="J46" s="20">
        <v>155.41</v>
      </c>
      <c r="K46" s="17" t="s">
        <v>79</v>
      </c>
      <c r="L46" s="17" t="s">
        <v>79</v>
      </c>
      <c r="M46" s="17" t="s">
        <v>79</v>
      </c>
      <c r="N46" s="17" t="s">
        <v>79</v>
      </c>
      <c r="O46" s="22" t="s">
        <v>79</v>
      </c>
    </row>
    <row r="47" spans="2:15" ht="15.75" customHeight="1" x14ac:dyDescent="0.25">
      <c r="B47" s="92" t="s">
        <v>201</v>
      </c>
      <c r="C47" s="87" t="s">
        <v>79</v>
      </c>
      <c r="D47" s="87" t="s">
        <v>79</v>
      </c>
      <c r="E47" s="87" t="s">
        <v>79</v>
      </c>
      <c r="F47" s="87" t="s">
        <v>79</v>
      </c>
      <c r="G47" s="87" t="s">
        <v>79</v>
      </c>
      <c r="H47" s="38">
        <v>19786.759999999998</v>
      </c>
      <c r="I47" s="17" t="s">
        <v>79</v>
      </c>
      <c r="J47" s="38">
        <v>6971.25</v>
      </c>
      <c r="K47" s="17" t="s">
        <v>79</v>
      </c>
      <c r="L47" s="38">
        <v>8205.6299999999992</v>
      </c>
      <c r="M47" s="17" t="s">
        <v>79</v>
      </c>
      <c r="N47" s="38">
        <v>1444.57</v>
      </c>
      <c r="O47" s="22" t="s">
        <v>79</v>
      </c>
    </row>
    <row r="48" spans="2:15" ht="15.75" customHeight="1" x14ac:dyDescent="0.25"/>
    <row r="49" spans="2:15" ht="35.549999999999997" customHeight="1" x14ac:dyDescent="0.25">
      <c r="B49" s="84" t="s">
        <v>148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5" ht="17.399999999999999" customHeight="1" x14ac:dyDescent="0.25">
      <c r="B50" s="85" t="s">
        <v>83</v>
      </c>
      <c r="C50" s="85"/>
      <c r="D50" s="85"/>
      <c r="E50" s="85"/>
      <c r="F50" s="85"/>
      <c r="G50" s="85"/>
      <c r="H50" s="85"/>
      <c r="I50" s="85"/>
      <c r="J50" s="85"/>
      <c r="K50" s="85"/>
      <c r="L50" s="89" t="s">
        <v>239</v>
      </c>
      <c r="M50" s="89"/>
      <c r="N50" s="89"/>
    </row>
    <row r="51" spans="2:15" ht="15.3" customHeight="1" x14ac:dyDescent="0.25">
      <c r="B51" s="90" t="s">
        <v>52</v>
      </c>
      <c r="C51" s="90" t="s">
        <v>150</v>
      </c>
      <c r="D51" s="90" t="s">
        <v>151</v>
      </c>
      <c r="E51" s="90" t="s">
        <v>152</v>
      </c>
      <c r="F51" s="90" t="s">
        <v>153</v>
      </c>
      <c r="G51" s="90" t="s">
        <v>154</v>
      </c>
      <c r="H51" s="90" t="s">
        <v>155</v>
      </c>
      <c r="I51" s="90" t="s">
        <v>156</v>
      </c>
      <c r="J51" s="91" t="s">
        <v>79</v>
      </c>
      <c r="K51" s="90" t="s">
        <v>157</v>
      </c>
      <c r="L51" s="91" t="s">
        <v>79</v>
      </c>
      <c r="M51" s="90" t="s">
        <v>158</v>
      </c>
      <c r="N51" s="91" t="s">
        <v>79</v>
      </c>
      <c r="O51" s="22" t="s">
        <v>79</v>
      </c>
    </row>
    <row r="52" spans="2:15" ht="15.3" customHeight="1" x14ac:dyDescent="0.25">
      <c r="B52" s="93" t="s">
        <v>79</v>
      </c>
      <c r="C52" s="93" t="s">
        <v>79</v>
      </c>
      <c r="D52" s="93" t="s">
        <v>79</v>
      </c>
      <c r="E52" s="93" t="s">
        <v>79</v>
      </c>
      <c r="F52" s="93" t="s">
        <v>79</v>
      </c>
      <c r="G52" s="93" t="s">
        <v>79</v>
      </c>
      <c r="H52" s="93" t="s">
        <v>79</v>
      </c>
      <c r="I52" s="3" t="s">
        <v>154</v>
      </c>
      <c r="J52" s="3" t="s">
        <v>155</v>
      </c>
      <c r="K52" s="3" t="s">
        <v>154</v>
      </c>
      <c r="L52" s="3" t="s">
        <v>155</v>
      </c>
      <c r="M52" s="3" t="s">
        <v>154</v>
      </c>
      <c r="N52" s="3" t="s">
        <v>155</v>
      </c>
      <c r="O52" s="22" t="s">
        <v>79</v>
      </c>
    </row>
    <row r="53" spans="2:15" ht="14.1" customHeight="1" x14ac:dyDescent="0.25">
      <c r="B53" s="6" t="s">
        <v>79</v>
      </c>
      <c r="C53" s="6" t="s">
        <v>79</v>
      </c>
      <c r="D53" s="5" t="s">
        <v>240</v>
      </c>
      <c r="E53" s="6" t="s">
        <v>79</v>
      </c>
      <c r="F53" s="6" t="s">
        <v>79</v>
      </c>
      <c r="G53" s="6" t="s">
        <v>79</v>
      </c>
      <c r="H53" s="6" t="s">
        <v>79</v>
      </c>
      <c r="I53" s="6" t="s">
        <v>79</v>
      </c>
      <c r="J53" s="6" t="s">
        <v>79</v>
      </c>
      <c r="K53" s="6" t="s">
        <v>79</v>
      </c>
      <c r="L53" s="6" t="s">
        <v>79</v>
      </c>
      <c r="M53" s="6" t="s">
        <v>79</v>
      </c>
      <c r="N53" s="6" t="s">
        <v>79</v>
      </c>
      <c r="O53" s="22" t="s">
        <v>79</v>
      </c>
    </row>
    <row r="54" spans="2:15" ht="15.75" customHeight="1" x14ac:dyDescent="0.25">
      <c r="B54" s="31">
        <v>31</v>
      </c>
      <c r="C54" s="3" t="s">
        <v>213</v>
      </c>
      <c r="D54" s="5" t="s">
        <v>214</v>
      </c>
      <c r="E54" s="3" t="s">
        <v>212</v>
      </c>
      <c r="F54" s="7">
        <v>2.4E-2</v>
      </c>
      <c r="G54" s="8">
        <v>19250.45</v>
      </c>
      <c r="H54" s="8">
        <v>462.01</v>
      </c>
      <c r="I54" s="8">
        <v>15379.3</v>
      </c>
      <c r="J54" s="8">
        <v>369.1</v>
      </c>
      <c r="K54" s="6" t="s">
        <v>79</v>
      </c>
      <c r="L54" s="6" t="s">
        <v>79</v>
      </c>
      <c r="M54" s="8">
        <v>1920.83</v>
      </c>
      <c r="N54" s="8">
        <v>46.1</v>
      </c>
      <c r="O54" s="22" t="s">
        <v>79</v>
      </c>
    </row>
    <row r="55" spans="2:15" ht="15.75" customHeight="1" x14ac:dyDescent="0.25">
      <c r="B55" s="31">
        <v>32</v>
      </c>
      <c r="C55" s="3" t="s">
        <v>215</v>
      </c>
      <c r="D55" s="5" t="s">
        <v>216</v>
      </c>
      <c r="E55" s="3" t="s">
        <v>212</v>
      </c>
      <c r="F55" s="7">
        <v>1.7999999999999999E-2</v>
      </c>
      <c r="G55" s="8">
        <v>27027.69</v>
      </c>
      <c r="H55" s="8">
        <v>486.5</v>
      </c>
      <c r="I55" s="8">
        <v>23299.919999999998</v>
      </c>
      <c r="J55" s="8">
        <v>419.4</v>
      </c>
      <c r="K55" s="6" t="s">
        <v>79</v>
      </c>
      <c r="L55" s="6" t="s">
        <v>79</v>
      </c>
      <c r="M55" s="8">
        <v>773.01</v>
      </c>
      <c r="N55" s="8">
        <v>13.91</v>
      </c>
      <c r="O55" s="22" t="s">
        <v>79</v>
      </c>
    </row>
    <row r="56" spans="2:15" ht="15.75" customHeight="1" x14ac:dyDescent="0.25">
      <c r="B56" s="31">
        <v>33</v>
      </c>
      <c r="C56" s="3" t="s">
        <v>241</v>
      </c>
      <c r="D56" s="5" t="s">
        <v>242</v>
      </c>
      <c r="E56" s="3" t="s">
        <v>219</v>
      </c>
      <c r="F56" s="7">
        <v>2.1999999999999999E-2</v>
      </c>
      <c r="G56" s="8">
        <v>2396.85</v>
      </c>
      <c r="H56" s="8">
        <v>52.73</v>
      </c>
      <c r="I56" s="8">
        <v>582.48</v>
      </c>
      <c r="J56" s="8">
        <v>12.81</v>
      </c>
      <c r="K56" s="8">
        <v>1378.75</v>
      </c>
      <c r="L56" s="8">
        <v>30.33</v>
      </c>
      <c r="M56" s="8">
        <v>29.8</v>
      </c>
      <c r="N56" s="8">
        <v>0.66</v>
      </c>
      <c r="O56" s="22" t="s">
        <v>79</v>
      </c>
    </row>
    <row r="57" spans="2:15" ht="15.75" customHeight="1" x14ac:dyDescent="0.25">
      <c r="B57" s="31">
        <v>34</v>
      </c>
      <c r="C57" s="3" t="s">
        <v>243</v>
      </c>
      <c r="D57" s="5" t="s">
        <v>244</v>
      </c>
      <c r="E57" s="3" t="s">
        <v>219</v>
      </c>
      <c r="F57" s="7">
        <v>2.1999999999999999E-2</v>
      </c>
      <c r="G57" s="8">
        <v>5777.13</v>
      </c>
      <c r="H57" s="8">
        <v>127.1</v>
      </c>
      <c r="I57" s="8">
        <v>848.24</v>
      </c>
      <c r="J57" s="8">
        <v>18.66</v>
      </c>
      <c r="K57" s="8">
        <v>4366.68</v>
      </c>
      <c r="L57" s="8">
        <v>96.07</v>
      </c>
      <c r="M57" s="6" t="s">
        <v>79</v>
      </c>
      <c r="N57" s="6" t="s">
        <v>79</v>
      </c>
      <c r="O57" s="22" t="s">
        <v>79</v>
      </c>
    </row>
    <row r="58" spans="2:15" ht="28.05" customHeight="1" x14ac:dyDescent="0.25">
      <c r="B58" s="31">
        <v>35</v>
      </c>
      <c r="C58" s="3" t="s">
        <v>217</v>
      </c>
      <c r="D58" s="5" t="s">
        <v>218</v>
      </c>
      <c r="E58" s="3" t="s">
        <v>219</v>
      </c>
      <c r="F58" s="7">
        <v>0.123</v>
      </c>
      <c r="G58" s="8">
        <v>6881.58</v>
      </c>
      <c r="H58" s="8">
        <v>846.43</v>
      </c>
      <c r="I58" s="8">
        <v>2360.9499999999998</v>
      </c>
      <c r="J58" s="8">
        <v>290.39999999999998</v>
      </c>
      <c r="K58" s="8">
        <v>3528.06</v>
      </c>
      <c r="L58" s="8">
        <v>433.95</v>
      </c>
      <c r="M58" s="8">
        <v>60.02</v>
      </c>
      <c r="N58" s="8">
        <v>7.38</v>
      </c>
      <c r="O58" s="22" t="s">
        <v>79</v>
      </c>
    </row>
    <row r="59" spans="2:15" ht="28.05" customHeight="1" x14ac:dyDescent="0.25">
      <c r="B59" s="31">
        <v>36</v>
      </c>
      <c r="C59" s="3" t="s">
        <v>227</v>
      </c>
      <c r="D59" s="5" t="s">
        <v>228</v>
      </c>
      <c r="E59" s="3" t="s">
        <v>226</v>
      </c>
      <c r="F59" s="7">
        <v>0.10199999999999999</v>
      </c>
      <c r="G59" s="8">
        <v>4815.1000000000004</v>
      </c>
      <c r="H59" s="8">
        <v>491.14</v>
      </c>
      <c r="I59" s="8">
        <v>1875.54</v>
      </c>
      <c r="J59" s="8">
        <v>191.31</v>
      </c>
      <c r="K59" s="8">
        <v>1665.93</v>
      </c>
      <c r="L59" s="8">
        <v>169.92</v>
      </c>
      <c r="M59" s="8">
        <v>18.36</v>
      </c>
      <c r="N59" s="8">
        <v>1.87</v>
      </c>
      <c r="O59" s="22" t="s">
        <v>79</v>
      </c>
    </row>
    <row r="60" spans="2:15" ht="28.05" customHeight="1" x14ac:dyDescent="0.25">
      <c r="B60" s="34">
        <v>37</v>
      </c>
      <c r="C60" s="12" t="s">
        <v>245</v>
      </c>
      <c r="D60" s="10" t="s">
        <v>246</v>
      </c>
      <c r="E60" s="12" t="s">
        <v>219</v>
      </c>
      <c r="F60" s="13">
        <v>2.5000000000000001E-2</v>
      </c>
      <c r="G60" s="14">
        <v>6415.46</v>
      </c>
      <c r="H60" s="14">
        <v>160.38999999999999</v>
      </c>
      <c r="I60" s="14">
        <v>1699.7</v>
      </c>
      <c r="J60" s="14">
        <v>42.49</v>
      </c>
      <c r="K60" s="14">
        <v>3782.96</v>
      </c>
      <c r="L60" s="14">
        <v>94.57</v>
      </c>
      <c r="M60" s="14">
        <v>200.74</v>
      </c>
      <c r="N60" s="14">
        <v>5.0199999999999996</v>
      </c>
      <c r="O60" s="22" t="s">
        <v>79</v>
      </c>
    </row>
    <row r="61" spans="2:15" ht="15.75" customHeight="1" x14ac:dyDescent="0.25">
      <c r="B61" s="36">
        <v>38</v>
      </c>
      <c r="C61" s="18" t="s">
        <v>247</v>
      </c>
      <c r="D61" s="16" t="s">
        <v>248</v>
      </c>
      <c r="E61" s="18" t="s">
        <v>219</v>
      </c>
      <c r="F61" s="19">
        <v>0.10199999999999999</v>
      </c>
      <c r="G61" s="20">
        <v>10142.65</v>
      </c>
      <c r="H61" s="20">
        <v>1034.55</v>
      </c>
      <c r="I61" s="20">
        <v>5079.6000000000004</v>
      </c>
      <c r="J61" s="20">
        <v>518.12</v>
      </c>
      <c r="K61" s="20">
        <v>3064.44</v>
      </c>
      <c r="L61" s="20">
        <v>312.57</v>
      </c>
      <c r="M61" s="20">
        <v>30.28</v>
      </c>
      <c r="N61" s="20">
        <v>3.09</v>
      </c>
      <c r="O61" s="22" t="s">
        <v>79</v>
      </c>
    </row>
    <row r="62" spans="2:15" ht="40.35" customHeight="1" x14ac:dyDescent="0.25">
      <c r="B62" s="36">
        <v>39</v>
      </c>
      <c r="C62" s="18" t="s">
        <v>249</v>
      </c>
      <c r="D62" s="16" t="s">
        <v>250</v>
      </c>
      <c r="E62" s="18" t="s">
        <v>251</v>
      </c>
      <c r="F62" s="19">
        <v>0.2</v>
      </c>
      <c r="G62" s="20">
        <v>12408.37</v>
      </c>
      <c r="H62" s="20">
        <v>2481.67</v>
      </c>
      <c r="I62" s="20">
        <v>448.39</v>
      </c>
      <c r="J62" s="20">
        <v>89.68</v>
      </c>
      <c r="K62" s="20">
        <v>11658.15</v>
      </c>
      <c r="L62" s="20">
        <v>2331.63</v>
      </c>
      <c r="M62" s="20">
        <v>2.79</v>
      </c>
      <c r="N62" s="20">
        <v>0.56000000000000005</v>
      </c>
      <c r="O62" s="22" t="s">
        <v>79</v>
      </c>
    </row>
    <row r="63" spans="2:15" ht="15.75" customHeight="1" x14ac:dyDescent="0.25">
      <c r="B63" s="36">
        <v>40</v>
      </c>
      <c r="C63" s="18" t="s">
        <v>252</v>
      </c>
      <c r="D63" s="16" t="s">
        <v>253</v>
      </c>
      <c r="E63" s="18" t="s">
        <v>212</v>
      </c>
      <c r="F63" s="19">
        <v>3.5999999999999997E-2</v>
      </c>
      <c r="G63" s="20">
        <v>4053.49</v>
      </c>
      <c r="H63" s="20">
        <v>145.93</v>
      </c>
      <c r="I63" s="20">
        <v>3417.69</v>
      </c>
      <c r="J63" s="20">
        <v>123.04</v>
      </c>
      <c r="K63" s="20">
        <v>6.85</v>
      </c>
      <c r="L63" s="20">
        <v>0.25</v>
      </c>
      <c r="M63" s="20">
        <v>195.54</v>
      </c>
      <c r="N63" s="20">
        <v>7.04</v>
      </c>
      <c r="O63" s="22" t="s">
        <v>79</v>
      </c>
    </row>
    <row r="64" spans="2:15" ht="15.75" customHeight="1" x14ac:dyDescent="0.25">
      <c r="B64" s="17" t="s">
        <v>79</v>
      </c>
      <c r="C64" s="17" t="s">
        <v>79</v>
      </c>
      <c r="D64" s="18" t="s">
        <v>208</v>
      </c>
      <c r="E64" s="17" t="s">
        <v>79</v>
      </c>
      <c r="F64" s="17" t="s">
        <v>79</v>
      </c>
      <c r="G64" s="17" t="s">
        <v>79</v>
      </c>
      <c r="H64" s="20">
        <v>6463.57</v>
      </c>
      <c r="I64" s="17" t="s">
        <v>79</v>
      </c>
      <c r="J64" s="20">
        <v>2230.42</v>
      </c>
      <c r="K64" s="17" t="s">
        <v>79</v>
      </c>
      <c r="L64" s="20">
        <v>3469.29</v>
      </c>
      <c r="M64" s="17" t="s">
        <v>79</v>
      </c>
      <c r="N64" s="20">
        <v>85.63</v>
      </c>
      <c r="O64" s="22" t="s">
        <v>79</v>
      </c>
    </row>
    <row r="65" spans="2:15" ht="15.75" customHeight="1" x14ac:dyDescent="0.25">
      <c r="B65" s="17" t="s">
        <v>79</v>
      </c>
      <c r="C65" s="17" t="s">
        <v>79</v>
      </c>
      <c r="D65" s="18" t="s">
        <v>254</v>
      </c>
      <c r="E65" s="17" t="s">
        <v>79</v>
      </c>
      <c r="F65" s="17" t="s">
        <v>79</v>
      </c>
      <c r="G65" s="17" t="s">
        <v>79</v>
      </c>
      <c r="H65" s="17" t="s">
        <v>79</v>
      </c>
      <c r="I65" s="17" t="s">
        <v>79</v>
      </c>
      <c r="J65" s="17" t="s">
        <v>79</v>
      </c>
      <c r="K65" s="17" t="s">
        <v>79</v>
      </c>
      <c r="L65" s="17" t="s">
        <v>79</v>
      </c>
      <c r="M65" s="17" t="s">
        <v>79</v>
      </c>
      <c r="N65" s="17" t="s">
        <v>79</v>
      </c>
      <c r="O65" s="22" t="s">
        <v>79</v>
      </c>
    </row>
    <row r="66" spans="2:15" ht="31.2" customHeight="1" x14ac:dyDescent="0.25">
      <c r="B66" s="36">
        <v>41</v>
      </c>
      <c r="C66" s="18" t="s">
        <v>255</v>
      </c>
      <c r="D66" s="16" t="s">
        <v>256</v>
      </c>
      <c r="E66" s="18" t="s">
        <v>212</v>
      </c>
      <c r="F66" s="19">
        <v>2.4E-2</v>
      </c>
      <c r="G66" s="20">
        <v>9162.36</v>
      </c>
      <c r="H66" s="20">
        <v>219.9</v>
      </c>
      <c r="I66" s="20">
        <v>8131.21</v>
      </c>
      <c r="J66" s="20">
        <v>195.15</v>
      </c>
      <c r="K66" s="17" t="s">
        <v>79</v>
      </c>
      <c r="L66" s="17" t="s">
        <v>79</v>
      </c>
      <c r="M66" s="17" t="s">
        <v>79</v>
      </c>
      <c r="N66" s="17" t="s">
        <v>79</v>
      </c>
      <c r="O66" s="22" t="s">
        <v>79</v>
      </c>
    </row>
    <row r="67" spans="2:15" ht="18.899999999999999" customHeight="1" x14ac:dyDescent="0.25">
      <c r="B67" s="36">
        <v>42</v>
      </c>
      <c r="C67" s="18" t="s">
        <v>257</v>
      </c>
      <c r="D67" s="16" t="s">
        <v>258</v>
      </c>
      <c r="E67" s="18" t="s">
        <v>212</v>
      </c>
      <c r="F67" s="19">
        <v>3.1E-2</v>
      </c>
      <c r="G67" s="20">
        <v>18686.14</v>
      </c>
      <c r="H67" s="20">
        <v>579.27</v>
      </c>
      <c r="I67" s="20">
        <v>14959.51</v>
      </c>
      <c r="J67" s="20">
        <v>463.74</v>
      </c>
      <c r="K67" s="17" t="s">
        <v>79</v>
      </c>
      <c r="L67" s="17" t="s">
        <v>79</v>
      </c>
      <c r="M67" s="20">
        <v>1808.37</v>
      </c>
      <c r="N67" s="20">
        <v>56.06</v>
      </c>
      <c r="O67" s="22" t="s">
        <v>79</v>
      </c>
    </row>
    <row r="68" spans="2:15" ht="18.899999999999999" customHeight="1" x14ac:dyDescent="0.25">
      <c r="B68" s="36">
        <v>43</v>
      </c>
      <c r="C68" s="18" t="s">
        <v>259</v>
      </c>
      <c r="D68" s="16" t="s">
        <v>260</v>
      </c>
      <c r="E68" s="18" t="s">
        <v>212</v>
      </c>
      <c r="F68" s="19">
        <v>2.4E-2</v>
      </c>
      <c r="G68" s="20">
        <v>26089.43</v>
      </c>
      <c r="H68" s="20">
        <v>626.15</v>
      </c>
      <c r="I68" s="20">
        <v>22501.13</v>
      </c>
      <c r="J68" s="20">
        <v>540.03</v>
      </c>
      <c r="K68" s="17" t="s">
        <v>79</v>
      </c>
      <c r="L68" s="17" t="s">
        <v>79</v>
      </c>
      <c r="M68" s="20">
        <v>702.98</v>
      </c>
      <c r="N68" s="20">
        <v>16.87</v>
      </c>
      <c r="O68" s="22" t="s">
        <v>79</v>
      </c>
    </row>
    <row r="69" spans="2:15" ht="18.899999999999999" customHeight="1" x14ac:dyDescent="0.25">
      <c r="B69" s="36">
        <v>44</v>
      </c>
      <c r="C69" s="18" t="s">
        <v>261</v>
      </c>
      <c r="D69" s="16" t="s">
        <v>262</v>
      </c>
      <c r="E69" s="18" t="s">
        <v>219</v>
      </c>
      <c r="F69" s="19">
        <v>5.2999999999999999E-2</v>
      </c>
      <c r="G69" s="20">
        <v>4795.49</v>
      </c>
      <c r="H69" s="20">
        <v>254.16</v>
      </c>
      <c r="I69" s="20">
        <v>285.89</v>
      </c>
      <c r="J69" s="20">
        <v>15.15</v>
      </c>
      <c r="K69" s="20">
        <v>4320.1099999999997</v>
      </c>
      <c r="L69" s="20">
        <v>228.97</v>
      </c>
      <c r="M69" s="17" t="s">
        <v>79</v>
      </c>
      <c r="N69" s="17" t="s">
        <v>79</v>
      </c>
      <c r="O69" s="22" t="s">
        <v>79</v>
      </c>
    </row>
    <row r="70" spans="2:15" ht="18.899999999999999" customHeight="1" x14ac:dyDescent="0.25">
      <c r="B70" s="36">
        <v>45</v>
      </c>
      <c r="C70" s="18" t="s">
        <v>263</v>
      </c>
      <c r="D70" s="16" t="s">
        <v>264</v>
      </c>
      <c r="E70" s="18" t="s">
        <v>226</v>
      </c>
      <c r="F70" s="19">
        <v>1.2E-2</v>
      </c>
      <c r="G70" s="20">
        <v>4000.42</v>
      </c>
      <c r="H70" s="20">
        <v>48.01</v>
      </c>
      <c r="I70" s="20">
        <v>1442.4</v>
      </c>
      <c r="J70" s="20">
        <v>17.309999999999999</v>
      </c>
      <c r="K70" s="20">
        <v>2001.09</v>
      </c>
      <c r="L70" s="20">
        <v>24.01</v>
      </c>
      <c r="M70" s="20">
        <v>0.95</v>
      </c>
      <c r="N70" s="20">
        <v>0.01</v>
      </c>
      <c r="O70" s="22" t="s">
        <v>79</v>
      </c>
    </row>
    <row r="71" spans="2:15" ht="15.75" customHeight="1" x14ac:dyDescent="0.25">
      <c r="B71" s="92" t="s">
        <v>201</v>
      </c>
      <c r="C71" s="87" t="s">
        <v>79</v>
      </c>
      <c r="D71" s="87" t="s">
        <v>79</v>
      </c>
      <c r="E71" s="87" t="s">
        <v>79</v>
      </c>
      <c r="F71" s="87" t="s">
        <v>79</v>
      </c>
      <c r="G71" s="87" t="s">
        <v>79</v>
      </c>
      <c r="H71" s="38">
        <v>8015.94</v>
      </c>
      <c r="I71" s="17" t="s">
        <v>79</v>
      </c>
      <c r="J71" s="38">
        <v>3306.39</v>
      </c>
      <c r="K71" s="17" t="s">
        <v>79</v>
      </c>
      <c r="L71" s="38">
        <v>3722.27</v>
      </c>
      <c r="M71" s="17" t="s">
        <v>79</v>
      </c>
      <c r="N71" s="38">
        <v>158.57</v>
      </c>
      <c r="O71" s="22" t="s">
        <v>79</v>
      </c>
    </row>
    <row r="72" spans="2:15" ht="15.75" customHeight="1" x14ac:dyDescent="0.25"/>
    <row r="73" spans="2:15" ht="35.549999999999997" customHeight="1" x14ac:dyDescent="0.25">
      <c r="B73" s="84" t="s">
        <v>148</v>
      </c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</row>
    <row r="74" spans="2:15" ht="17.399999999999999" customHeight="1" x14ac:dyDescent="0.25">
      <c r="B74" s="85" t="s">
        <v>83</v>
      </c>
      <c r="C74" s="85"/>
      <c r="D74" s="85"/>
      <c r="E74" s="85"/>
      <c r="F74" s="85"/>
      <c r="G74" s="85"/>
      <c r="H74" s="85"/>
      <c r="I74" s="85"/>
      <c r="J74" s="85"/>
      <c r="K74" s="85"/>
      <c r="L74" s="89" t="s">
        <v>265</v>
      </c>
      <c r="M74" s="89"/>
      <c r="N74" s="89"/>
    </row>
    <row r="75" spans="2:15" ht="15.3" customHeight="1" x14ac:dyDescent="0.25">
      <c r="B75" s="90" t="s">
        <v>52</v>
      </c>
      <c r="C75" s="90" t="s">
        <v>150</v>
      </c>
      <c r="D75" s="90" t="s">
        <v>151</v>
      </c>
      <c r="E75" s="90" t="s">
        <v>152</v>
      </c>
      <c r="F75" s="90" t="s">
        <v>153</v>
      </c>
      <c r="G75" s="90" t="s">
        <v>154</v>
      </c>
      <c r="H75" s="90" t="s">
        <v>155</v>
      </c>
      <c r="I75" s="90" t="s">
        <v>156</v>
      </c>
      <c r="J75" s="91" t="s">
        <v>79</v>
      </c>
      <c r="K75" s="90" t="s">
        <v>157</v>
      </c>
      <c r="L75" s="91" t="s">
        <v>79</v>
      </c>
      <c r="M75" s="90" t="s">
        <v>158</v>
      </c>
      <c r="N75" s="91" t="s">
        <v>79</v>
      </c>
      <c r="O75" s="22" t="s">
        <v>79</v>
      </c>
    </row>
    <row r="76" spans="2:15" ht="15.3" customHeight="1" x14ac:dyDescent="0.25">
      <c r="B76" s="93" t="s">
        <v>79</v>
      </c>
      <c r="C76" s="93" t="s">
        <v>79</v>
      </c>
      <c r="D76" s="93" t="s">
        <v>79</v>
      </c>
      <c r="E76" s="93" t="s">
        <v>79</v>
      </c>
      <c r="F76" s="93" t="s">
        <v>79</v>
      </c>
      <c r="G76" s="93" t="s">
        <v>79</v>
      </c>
      <c r="H76" s="93" t="s">
        <v>79</v>
      </c>
      <c r="I76" s="3" t="s">
        <v>154</v>
      </c>
      <c r="J76" s="3" t="s">
        <v>155</v>
      </c>
      <c r="K76" s="3" t="s">
        <v>154</v>
      </c>
      <c r="L76" s="3" t="s">
        <v>155</v>
      </c>
      <c r="M76" s="3" t="s">
        <v>154</v>
      </c>
      <c r="N76" s="3" t="s">
        <v>155</v>
      </c>
      <c r="O76" s="22" t="s">
        <v>79</v>
      </c>
    </row>
    <row r="77" spans="2:15" ht="15.75" customHeight="1" x14ac:dyDescent="0.25">
      <c r="B77" s="31">
        <v>46</v>
      </c>
      <c r="C77" s="3" t="s">
        <v>266</v>
      </c>
      <c r="D77" s="5" t="s">
        <v>267</v>
      </c>
      <c r="E77" s="3" t="s">
        <v>185</v>
      </c>
      <c r="F77" s="7">
        <v>1.2999999999999999E-2</v>
      </c>
      <c r="G77" s="8">
        <v>8261.5</v>
      </c>
      <c r="H77" s="8">
        <v>107.4</v>
      </c>
      <c r="I77" s="8">
        <v>1824</v>
      </c>
      <c r="J77" s="8">
        <v>23.71</v>
      </c>
      <c r="K77" s="8">
        <v>5179.51</v>
      </c>
      <c r="L77" s="8">
        <v>67.33</v>
      </c>
      <c r="M77" s="8">
        <v>400.95</v>
      </c>
      <c r="N77" s="8">
        <v>5.21</v>
      </c>
      <c r="O77" s="22" t="s">
        <v>79</v>
      </c>
    </row>
    <row r="78" spans="2:15" ht="15.75" customHeight="1" x14ac:dyDescent="0.25">
      <c r="B78" s="31">
        <v>47</v>
      </c>
      <c r="C78" s="3" t="s">
        <v>178</v>
      </c>
      <c r="D78" s="5" t="s">
        <v>179</v>
      </c>
      <c r="E78" s="3" t="s">
        <v>175</v>
      </c>
      <c r="F78" s="7">
        <v>0.5</v>
      </c>
      <c r="G78" s="8">
        <v>161.02000000000001</v>
      </c>
      <c r="H78" s="8">
        <v>80.510000000000005</v>
      </c>
      <c r="I78" s="8">
        <v>90.63</v>
      </c>
      <c r="J78" s="8">
        <v>45.32</v>
      </c>
      <c r="K78" s="8">
        <v>6.05</v>
      </c>
      <c r="L78" s="8">
        <v>3.03</v>
      </c>
      <c r="M78" s="8">
        <v>5.86</v>
      </c>
      <c r="N78" s="8">
        <v>2.93</v>
      </c>
      <c r="O78" s="22" t="s">
        <v>79</v>
      </c>
    </row>
    <row r="79" spans="2:15" ht="28.05" customHeight="1" x14ac:dyDescent="0.25">
      <c r="B79" s="31">
        <v>48</v>
      </c>
      <c r="C79" s="3" t="s">
        <v>268</v>
      </c>
      <c r="D79" s="5" t="s">
        <v>269</v>
      </c>
      <c r="E79" s="3" t="s">
        <v>219</v>
      </c>
      <c r="F79" s="7">
        <v>0.13100000000000001</v>
      </c>
      <c r="G79" s="8">
        <v>5824.13</v>
      </c>
      <c r="H79" s="8">
        <v>762.96</v>
      </c>
      <c r="I79" s="8">
        <v>778.44</v>
      </c>
      <c r="J79" s="8">
        <v>101.98</v>
      </c>
      <c r="K79" s="8">
        <v>4529.74</v>
      </c>
      <c r="L79" s="8">
        <v>593.4</v>
      </c>
      <c r="M79" s="6" t="s">
        <v>79</v>
      </c>
      <c r="N79" s="6" t="s">
        <v>79</v>
      </c>
      <c r="O79" s="22" t="s">
        <v>79</v>
      </c>
    </row>
    <row r="80" spans="2:15" ht="15.75" customHeight="1" x14ac:dyDescent="0.25">
      <c r="B80" s="31">
        <v>49</v>
      </c>
      <c r="C80" s="3" t="s">
        <v>270</v>
      </c>
      <c r="D80" s="5" t="s">
        <v>271</v>
      </c>
      <c r="E80" s="3" t="s">
        <v>226</v>
      </c>
      <c r="F80" s="7">
        <v>4.1000000000000002E-2</v>
      </c>
      <c r="G80" s="8">
        <v>5495.8</v>
      </c>
      <c r="H80" s="8">
        <v>225.33</v>
      </c>
      <c r="I80" s="8">
        <v>2383.1999999999998</v>
      </c>
      <c r="J80" s="8">
        <v>97.71</v>
      </c>
      <c r="K80" s="8">
        <v>2192.31</v>
      </c>
      <c r="L80" s="8">
        <v>89.88</v>
      </c>
      <c r="M80" s="8">
        <v>1.65</v>
      </c>
      <c r="N80" s="8">
        <v>7.0000000000000007E-2</v>
      </c>
      <c r="O80" s="22" t="s">
        <v>79</v>
      </c>
    </row>
    <row r="81" spans="2:15" ht="15.75" customHeight="1" x14ac:dyDescent="0.25">
      <c r="B81" s="31">
        <v>50</v>
      </c>
      <c r="C81" s="3" t="s">
        <v>272</v>
      </c>
      <c r="D81" s="5" t="s">
        <v>273</v>
      </c>
      <c r="E81" s="3" t="s">
        <v>162</v>
      </c>
      <c r="F81" s="7">
        <v>0.05</v>
      </c>
      <c r="G81" s="8">
        <v>859.61</v>
      </c>
      <c r="H81" s="8">
        <v>42.98</v>
      </c>
      <c r="I81" s="8">
        <v>22.75</v>
      </c>
      <c r="J81" s="8">
        <v>1.1399999999999999</v>
      </c>
      <c r="K81" s="8">
        <v>825.5</v>
      </c>
      <c r="L81" s="8">
        <v>41.28</v>
      </c>
      <c r="M81" s="6" t="s">
        <v>79</v>
      </c>
      <c r="N81" s="6" t="s">
        <v>79</v>
      </c>
      <c r="O81" s="22" t="s">
        <v>79</v>
      </c>
    </row>
    <row r="82" spans="2:15" ht="15.75" customHeight="1" x14ac:dyDescent="0.25">
      <c r="B82" s="31">
        <v>51</v>
      </c>
      <c r="C82" s="3" t="s">
        <v>252</v>
      </c>
      <c r="D82" s="5" t="s">
        <v>253</v>
      </c>
      <c r="E82" s="3" t="s">
        <v>212</v>
      </c>
      <c r="F82" s="7">
        <v>7.8E-2</v>
      </c>
      <c r="G82" s="8">
        <v>4053.49</v>
      </c>
      <c r="H82" s="8">
        <v>316.17</v>
      </c>
      <c r="I82" s="8">
        <v>3417.69</v>
      </c>
      <c r="J82" s="8">
        <v>266.58</v>
      </c>
      <c r="K82" s="8">
        <v>6.85</v>
      </c>
      <c r="L82" s="8">
        <v>0.53</v>
      </c>
      <c r="M82" s="8">
        <v>195.54</v>
      </c>
      <c r="N82" s="8">
        <v>15.25</v>
      </c>
      <c r="O82" s="22" t="s">
        <v>79</v>
      </c>
    </row>
    <row r="83" spans="2:15" ht="40.35" customHeight="1" x14ac:dyDescent="0.25">
      <c r="B83" s="34">
        <v>52</v>
      </c>
      <c r="C83" s="12" t="s">
        <v>274</v>
      </c>
      <c r="D83" s="10" t="s">
        <v>275</v>
      </c>
      <c r="E83" s="12" t="s">
        <v>162</v>
      </c>
      <c r="F83" s="13">
        <v>0.1</v>
      </c>
      <c r="G83" s="14">
        <v>869.87</v>
      </c>
      <c r="H83" s="14">
        <v>86.99</v>
      </c>
      <c r="I83" s="14">
        <v>487.13</v>
      </c>
      <c r="J83" s="14">
        <v>48.71</v>
      </c>
      <c r="K83" s="14">
        <v>60.86</v>
      </c>
      <c r="L83" s="14">
        <v>6.09</v>
      </c>
      <c r="M83" s="14">
        <v>4</v>
      </c>
      <c r="N83" s="14">
        <v>0.4</v>
      </c>
      <c r="O83" s="22" t="s">
        <v>79</v>
      </c>
    </row>
    <row r="84" spans="2:15" ht="28.05" customHeight="1" x14ac:dyDescent="0.25">
      <c r="B84" s="36">
        <v>53</v>
      </c>
      <c r="C84" s="18" t="s">
        <v>276</v>
      </c>
      <c r="D84" s="16" t="s">
        <v>277</v>
      </c>
      <c r="E84" s="18" t="s">
        <v>188</v>
      </c>
      <c r="F84" s="19">
        <v>0.5</v>
      </c>
      <c r="G84" s="20">
        <v>114.8</v>
      </c>
      <c r="H84" s="20">
        <v>57.4</v>
      </c>
      <c r="I84" s="20">
        <v>9.75</v>
      </c>
      <c r="J84" s="20">
        <v>4.88</v>
      </c>
      <c r="K84" s="20">
        <v>99.6</v>
      </c>
      <c r="L84" s="20">
        <v>49.8</v>
      </c>
      <c r="M84" s="17" t="s">
        <v>79</v>
      </c>
      <c r="N84" s="17" t="s">
        <v>79</v>
      </c>
      <c r="O84" s="22" t="s">
        <v>79</v>
      </c>
    </row>
    <row r="85" spans="2:15" ht="28.05" customHeight="1" x14ac:dyDescent="0.25">
      <c r="B85" s="36">
        <v>54</v>
      </c>
      <c r="C85" s="18" t="s">
        <v>278</v>
      </c>
      <c r="D85" s="16" t="s">
        <v>279</v>
      </c>
      <c r="E85" s="18" t="s">
        <v>226</v>
      </c>
      <c r="F85" s="19">
        <v>6.0999999999999999E-2</v>
      </c>
      <c r="G85" s="20">
        <v>1818.1</v>
      </c>
      <c r="H85" s="20">
        <v>110.9</v>
      </c>
      <c r="I85" s="20">
        <v>1590.22</v>
      </c>
      <c r="J85" s="20">
        <v>97</v>
      </c>
      <c r="K85" s="17" t="s">
        <v>79</v>
      </c>
      <c r="L85" s="17" t="s">
        <v>79</v>
      </c>
      <c r="M85" s="17" t="s">
        <v>79</v>
      </c>
      <c r="N85" s="17" t="s">
        <v>79</v>
      </c>
      <c r="O85" s="22" t="s">
        <v>79</v>
      </c>
    </row>
    <row r="86" spans="2:15" ht="15.75" customHeight="1" x14ac:dyDescent="0.25">
      <c r="B86" s="36">
        <v>55</v>
      </c>
      <c r="C86" s="18" t="s">
        <v>280</v>
      </c>
      <c r="D86" s="16" t="s">
        <v>281</v>
      </c>
      <c r="E86" s="18" t="s">
        <v>226</v>
      </c>
      <c r="F86" s="19">
        <v>6.0999999999999999E-2</v>
      </c>
      <c r="G86" s="20">
        <v>5743.5</v>
      </c>
      <c r="H86" s="20">
        <v>350.35</v>
      </c>
      <c r="I86" s="20">
        <v>276.45999999999998</v>
      </c>
      <c r="J86" s="20">
        <v>16.86</v>
      </c>
      <c r="K86" s="20">
        <v>4975.18</v>
      </c>
      <c r="L86" s="20">
        <v>303.49</v>
      </c>
      <c r="M86" s="20">
        <v>172.27</v>
      </c>
      <c r="N86" s="20">
        <v>10.51</v>
      </c>
      <c r="O86" s="22" t="s">
        <v>79</v>
      </c>
    </row>
    <row r="87" spans="2:15" ht="28.05" customHeight="1" x14ac:dyDescent="0.25">
      <c r="B87" s="36">
        <v>56</v>
      </c>
      <c r="C87" s="18" t="s">
        <v>282</v>
      </c>
      <c r="D87" s="16" t="s">
        <v>283</v>
      </c>
      <c r="E87" s="18" t="s">
        <v>226</v>
      </c>
      <c r="F87" s="19">
        <v>6.0999999999999999E-2</v>
      </c>
      <c r="G87" s="20">
        <v>5110.1400000000003</v>
      </c>
      <c r="H87" s="20">
        <v>311.72000000000003</v>
      </c>
      <c r="I87" s="20">
        <v>139.61000000000001</v>
      </c>
      <c r="J87" s="20">
        <v>8.52</v>
      </c>
      <c r="K87" s="20">
        <v>4606.9399999999996</v>
      </c>
      <c r="L87" s="20">
        <v>281.02</v>
      </c>
      <c r="M87" s="20">
        <v>154.28</v>
      </c>
      <c r="N87" s="20">
        <v>9.41</v>
      </c>
      <c r="O87" s="22" t="s">
        <v>79</v>
      </c>
    </row>
    <row r="88" spans="2:15" ht="15.75" customHeight="1" x14ac:dyDescent="0.25">
      <c r="B88" s="17" t="s">
        <v>79</v>
      </c>
      <c r="C88" s="17" t="s">
        <v>79</v>
      </c>
      <c r="D88" s="18" t="s">
        <v>208</v>
      </c>
      <c r="E88" s="17" t="s">
        <v>79</v>
      </c>
      <c r="F88" s="17" t="s">
        <v>79</v>
      </c>
      <c r="G88" s="17" t="s">
        <v>79</v>
      </c>
      <c r="H88" s="20">
        <v>4180.2</v>
      </c>
      <c r="I88" s="17" t="s">
        <v>79</v>
      </c>
      <c r="J88" s="20">
        <v>1943.79</v>
      </c>
      <c r="K88" s="17" t="s">
        <v>79</v>
      </c>
      <c r="L88" s="20">
        <v>1688.83</v>
      </c>
      <c r="M88" s="17" t="s">
        <v>79</v>
      </c>
      <c r="N88" s="20">
        <v>116.72</v>
      </c>
      <c r="O88" s="22" t="s">
        <v>79</v>
      </c>
    </row>
    <row r="89" spans="2:15" ht="15.75" customHeight="1" x14ac:dyDescent="0.25">
      <c r="B89" s="17" t="s">
        <v>79</v>
      </c>
      <c r="C89" s="17" t="s">
        <v>79</v>
      </c>
      <c r="D89" s="18" t="s">
        <v>284</v>
      </c>
      <c r="E89" s="17" t="s">
        <v>79</v>
      </c>
      <c r="F89" s="17" t="s">
        <v>79</v>
      </c>
      <c r="G89" s="17" t="s">
        <v>79</v>
      </c>
      <c r="H89" s="17" t="s">
        <v>79</v>
      </c>
      <c r="I89" s="17" t="s">
        <v>79</v>
      </c>
      <c r="J89" s="17" t="s">
        <v>79</v>
      </c>
      <c r="K89" s="17" t="s">
        <v>79</v>
      </c>
      <c r="L89" s="17" t="s">
        <v>79</v>
      </c>
      <c r="M89" s="17" t="s">
        <v>79</v>
      </c>
      <c r="N89" s="17" t="s">
        <v>79</v>
      </c>
      <c r="O89" s="22" t="s">
        <v>79</v>
      </c>
    </row>
    <row r="90" spans="2:15" ht="15.75" customHeight="1" x14ac:dyDescent="0.25">
      <c r="B90" s="36">
        <v>57</v>
      </c>
      <c r="C90" s="18" t="s">
        <v>285</v>
      </c>
      <c r="D90" s="16" t="s">
        <v>286</v>
      </c>
      <c r="E90" s="18" t="s">
        <v>212</v>
      </c>
      <c r="F90" s="19">
        <v>0.05</v>
      </c>
      <c r="G90" s="20">
        <v>7420.79</v>
      </c>
      <c r="H90" s="20">
        <v>371.04</v>
      </c>
      <c r="I90" s="20">
        <v>6585.64</v>
      </c>
      <c r="J90" s="20">
        <v>329.28</v>
      </c>
      <c r="K90" s="17" t="s">
        <v>79</v>
      </c>
      <c r="L90" s="17" t="s">
        <v>79</v>
      </c>
      <c r="M90" s="17" t="s">
        <v>79</v>
      </c>
      <c r="N90" s="17" t="s">
        <v>79</v>
      </c>
      <c r="O90" s="22" t="s">
        <v>79</v>
      </c>
    </row>
    <row r="91" spans="2:15" ht="15.75" customHeight="1" x14ac:dyDescent="0.25">
      <c r="B91" s="17" t="s">
        <v>79</v>
      </c>
      <c r="C91" s="17" t="s">
        <v>79</v>
      </c>
      <c r="D91" s="18" t="s">
        <v>208</v>
      </c>
      <c r="E91" s="17" t="s">
        <v>79</v>
      </c>
      <c r="F91" s="17" t="s">
        <v>79</v>
      </c>
      <c r="G91" s="17" t="s">
        <v>79</v>
      </c>
      <c r="H91" s="20">
        <v>371.04</v>
      </c>
      <c r="I91" s="17" t="s">
        <v>79</v>
      </c>
      <c r="J91" s="20">
        <v>329.28</v>
      </c>
      <c r="K91" s="17" t="s">
        <v>79</v>
      </c>
      <c r="L91" s="17" t="s">
        <v>79</v>
      </c>
      <c r="M91" s="17" t="s">
        <v>79</v>
      </c>
      <c r="N91" s="17" t="s">
        <v>79</v>
      </c>
      <c r="O91" s="22" t="s">
        <v>79</v>
      </c>
    </row>
    <row r="92" spans="2:15" ht="15.75" customHeight="1" x14ac:dyDescent="0.25">
      <c r="B92" s="92" t="s">
        <v>201</v>
      </c>
      <c r="C92" s="87" t="s">
        <v>79</v>
      </c>
      <c r="D92" s="87" t="s">
        <v>79</v>
      </c>
      <c r="E92" s="87" t="s">
        <v>79</v>
      </c>
      <c r="F92" s="87" t="s">
        <v>79</v>
      </c>
      <c r="G92" s="87" t="s">
        <v>79</v>
      </c>
      <c r="H92" s="38">
        <v>2823.75</v>
      </c>
      <c r="I92" s="17" t="s">
        <v>79</v>
      </c>
      <c r="J92" s="38">
        <v>1041.69</v>
      </c>
      <c r="K92" s="17" t="s">
        <v>79</v>
      </c>
      <c r="L92" s="38">
        <v>1435.85</v>
      </c>
      <c r="M92" s="17" t="s">
        <v>79</v>
      </c>
      <c r="N92" s="38">
        <v>43.78</v>
      </c>
      <c r="O92" s="22" t="s">
        <v>79</v>
      </c>
    </row>
    <row r="93" spans="2:15" ht="15.75" customHeight="1" x14ac:dyDescent="0.25">
      <c r="B93" s="92" t="s">
        <v>287</v>
      </c>
      <c r="C93" s="87" t="s">
        <v>79</v>
      </c>
      <c r="D93" s="87" t="s">
        <v>79</v>
      </c>
      <c r="E93" s="87" t="s">
        <v>79</v>
      </c>
      <c r="F93" s="87" t="s">
        <v>79</v>
      </c>
      <c r="G93" s="87" t="s">
        <v>79</v>
      </c>
      <c r="H93" s="38">
        <v>44124.58</v>
      </c>
      <c r="I93" s="17" t="s">
        <v>79</v>
      </c>
      <c r="J93" s="38">
        <v>17466.91</v>
      </c>
      <c r="K93" s="17" t="s">
        <v>79</v>
      </c>
      <c r="L93" s="38">
        <v>15060.6</v>
      </c>
      <c r="M93" s="17" t="s">
        <v>79</v>
      </c>
      <c r="N93" s="38">
        <v>3342.61</v>
      </c>
      <c r="O93" s="22" t="s">
        <v>79</v>
      </c>
    </row>
    <row r="94" spans="2:15" ht="15.75" customHeight="1" x14ac:dyDescent="0.25"/>
  </sheetData>
  <mergeCells count="57">
    <mergeCell ref="B92:G92"/>
    <mergeCell ref="B93:G93"/>
    <mergeCell ref="B3:B4"/>
    <mergeCell ref="B26:B27"/>
    <mergeCell ref="B51:B52"/>
    <mergeCell ref="B75:B76"/>
    <mergeCell ref="C3:C4"/>
    <mergeCell ref="C26:C27"/>
    <mergeCell ref="C51:C52"/>
    <mergeCell ref="C75:C76"/>
    <mergeCell ref="D3:D4"/>
    <mergeCell ref="D26:D27"/>
    <mergeCell ref="D51:D52"/>
    <mergeCell ref="D75:D76"/>
    <mergeCell ref="E3:E4"/>
    <mergeCell ref="E26:E27"/>
    <mergeCell ref="B71:G71"/>
    <mergeCell ref="B73:N73"/>
    <mergeCell ref="B74:K74"/>
    <mergeCell ref="L74:N74"/>
    <mergeCell ref="I75:J75"/>
    <mergeCell ref="K75:L75"/>
    <mergeCell ref="M75:N75"/>
    <mergeCell ref="E75:E76"/>
    <mergeCell ref="F75:F76"/>
    <mergeCell ref="G75:G76"/>
    <mergeCell ref="H75:H76"/>
    <mergeCell ref="B47:G47"/>
    <mergeCell ref="B49:N49"/>
    <mergeCell ref="B50:K50"/>
    <mergeCell ref="L50:N50"/>
    <mergeCell ref="I51:J51"/>
    <mergeCell ref="K51:L51"/>
    <mergeCell ref="M51:N51"/>
    <mergeCell ref="E51:E52"/>
    <mergeCell ref="F51:F52"/>
    <mergeCell ref="G51:G52"/>
    <mergeCell ref="H51:H52"/>
    <mergeCell ref="B22:G22"/>
    <mergeCell ref="B24:N24"/>
    <mergeCell ref="B25:K25"/>
    <mergeCell ref="L25:N25"/>
    <mergeCell ref="I26:J26"/>
    <mergeCell ref="K26:L26"/>
    <mergeCell ref="M26:N26"/>
    <mergeCell ref="F26:F27"/>
    <mergeCell ref="G26:G27"/>
    <mergeCell ref="H26:H27"/>
    <mergeCell ref="B1:N1"/>
    <mergeCell ref="B2:K2"/>
    <mergeCell ref="L2:N2"/>
    <mergeCell ref="I3:J3"/>
    <mergeCell ref="K3:L3"/>
    <mergeCell ref="M3:N3"/>
    <mergeCell ref="F3:F4"/>
    <mergeCell ref="G3:G4"/>
    <mergeCell ref="H3:H4"/>
  </mergeCells>
  <phoneticPr fontId="24" type="noConversion"/>
  <pageMargins left="0.58333333333333304" right="0.194444444444444" top="0.58333333333333304" bottom="0.194444444444444" header="0.393545848091303" footer="0.393545848091303"/>
  <pageSetup paperSize="9" scale="98" orientation="landscape"/>
  <headerFooter scaleWithDoc="0" alignWithMargins="0"/>
  <rowBreaks count="4" manualBreakCount="4">
    <brk id="23" max="2" man="1"/>
    <brk id="48" max="2" man="1"/>
    <brk id="72" max="2" man="1"/>
    <brk id="94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153"/>
  <sheetViews>
    <sheetView tabSelected="1" topLeftCell="A130" workbookViewId="0"/>
  </sheetViews>
  <sheetFormatPr defaultColWidth="9" defaultRowHeight="15.6" x14ac:dyDescent="0.25"/>
  <cols>
    <col min="1" max="1" width="1" style="1" customWidth="1"/>
    <col min="2" max="2" width="8.77734375" style="1" customWidth="1"/>
    <col min="3" max="3" width="31.44140625" style="1" customWidth="1"/>
    <col min="4" max="4" width="6.5546875" style="1" customWidth="1"/>
    <col min="5" max="5" width="9.33203125" style="1" customWidth="1"/>
    <col min="6" max="6" width="9.6640625" style="1" customWidth="1"/>
    <col min="7" max="7" width="10.6640625" style="1" customWidth="1"/>
    <col min="8" max="8" width="9.77734375" style="1" customWidth="1"/>
    <col min="9" max="9" width="1" style="1" customWidth="1"/>
    <col min="10" max="16384" width="9" style="1"/>
  </cols>
  <sheetData>
    <row r="1" spans="2:9" ht="31.5" customHeight="1" x14ac:dyDescent="0.25">
      <c r="B1" s="84" t="s">
        <v>288</v>
      </c>
      <c r="C1" s="84"/>
      <c r="D1" s="84"/>
      <c r="E1" s="84"/>
      <c r="F1" s="84"/>
      <c r="G1" s="84"/>
      <c r="H1" s="84"/>
    </row>
    <row r="2" spans="2:9" ht="17.399999999999999" customHeight="1" x14ac:dyDescent="0.25">
      <c r="B2" s="85" t="s">
        <v>83</v>
      </c>
      <c r="C2" s="85"/>
      <c r="D2" s="85"/>
      <c r="E2" s="85"/>
      <c r="H2" s="21" t="s">
        <v>149</v>
      </c>
    </row>
    <row r="3" spans="2:9" ht="15.3" customHeight="1" x14ac:dyDescent="0.25">
      <c r="B3" s="3" t="s">
        <v>52</v>
      </c>
      <c r="C3" s="3" t="s">
        <v>289</v>
      </c>
      <c r="D3" s="3" t="s">
        <v>144</v>
      </c>
      <c r="E3" s="3" t="s">
        <v>145</v>
      </c>
      <c r="F3" s="30" t="s">
        <v>154</v>
      </c>
      <c r="G3" s="30" t="s">
        <v>155</v>
      </c>
      <c r="H3" s="3" t="s">
        <v>78</v>
      </c>
      <c r="I3" s="22" t="s">
        <v>79</v>
      </c>
    </row>
    <row r="4" spans="2:9" ht="15.75" customHeight="1" x14ac:dyDescent="0.25">
      <c r="B4" s="3" t="s">
        <v>41</v>
      </c>
      <c r="C4" s="5" t="s">
        <v>290</v>
      </c>
      <c r="D4" s="6" t="s">
        <v>79</v>
      </c>
      <c r="E4" s="6" t="s">
        <v>79</v>
      </c>
      <c r="F4" s="6" t="s">
        <v>79</v>
      </c>
      <c r="G4" s="6" t="s">
        <v>79</v>
      </c>
      <c r="H4" s="6" t="s">
        <v>79</v>
      </c>
      <c r="I4" s="22" t="s">
        <v>79</v>
      </c>
    </row>
    <row r="5" spans="2:9" ht="15.75" customHeight="1" x14ac:dyDescent="0.25">
      <c r="B5" s="31">
        <v>1</v>
      </c>
      <c r="C5" s="5" t="s">
        <v>291</v>
      </c>
      <c r="D5" s="3" t="s">
        <v>292</v>
      </c>
      <c r="E5" s="7">
        <v>4.468</v>
      </c>
      <c r="F5" s="32">
        <v>120</v>
      </c>
      <c r="G5" s="33">
        <v>536.12</v>
      </c>
      <c r="H5" s="6" t="s">
        <v>79</v>
      </c>
      <c r="I5" s="22" t="s">
        <v>79</v>
      </c>
    </row>
    <row r="6" spans="2:9" ht="15.75" customHeight="1" x14ac:dyDescent="0.25">
      <c r="B6" s="31">
        <v>2</v>
      </c>
      <c r="C6" s="5" t="s">
        <v>293</v>
      </c>
      <c r="D6" s="3" t="s">
        <v>292</v>
      </c>
      <c r="E6" s="7">
        <v>32.732999999999997</v>
      </c>
      <c r="F6" s="32">
        <v>113</v>
      </c>
      <c r="G6" s="33">
        <v>3698.87</v>
      </c>
      <c r="H6" s="6" t="s">
        <v>79</v>
      </c>
      <c r="I6" s="22" t="s">
        <v>79</v>
      </c>
    </row>
    <row r="7" spans="2:9" ht="15.75" customHeight="1" x14ac:dyDescent="0.25">
      <c r="B7" s="31">
        <v>3</v>
      </c>
      <c r="C7" s="5" t="s">
        <v>294</v>
      </c>
      <c r="D7" s="3" t="s">
        <v>292</v>
      </c>
      <c r="E7" s="7">
        <v>5.2930000000000001</v>
      </c>
      <c r="F7" s="32">
        <v>120</v>
      </c>
      <c r="G7" s="33">
        <v>635.20000000000005</v>
      </c>
      <c r="H7" s="6" t="s">
        <v>79</v>
      </c>
      <c r="I7" s="22" t="s">
        <v>79</v>
      </c>
    </row>
    <row r="8" spans="2:9" ht="15.75" customHeight="1" x14ac:dyDescent="0.25">
      <c r="B8" s="31">
        <v>4</v>
      </c>
      <c r="C8" s="5" t="s">
        <v>295</v>
      </c>
      <c r="D8" s="3" t="s">
        <v>292</v>
      </c>
      <c r="E8" s="7">
        <v>6.27</v>
      </c>
      <c r="F8" s="32">
        <v>120</v>
      </c>
      <c r="G8" s="33">
        <v>752.4</v>
      </c>
      <c r="H8" s="6" t="s">
        <v>79</v>
      </c>
      <c r="I8" s="22" t="s">
        <v>79</v>
      </c>
    </row>
    <row r="9" spans="2:9" ht="15.75" customHeight="1" x14ac:dyDescent="0.25">
      <c r="B9" s="31">
        <v>5</v>
      </c>
      <c r="C9" s="5" t="s">
        <v>296</v>
      </c>
      <c r="D9" s="3" t="s">
        <v>292</v>
      </c>
      <c r="E9" s="7">
        <v>2.0070000000000001</v>
      </c>
      <c r="F9" s="32">
        <v>115</v>
      </c>
      <c r="G9" s="33">
        <v>230.75</v>
      </c>
      <c r="H9" s="6" t="s">
        <v>79</v>
      </c>
      <c r="I9" s="22" t="s">
        <v>79</v>
      </c>
    </row>
    <row r="10" spans="2:9" ht="15.75" customHeight="1" x14ac:dyDescent="0.25">
      <c r="B10" s="31">
        <v>6</v>
      </c>
      <c r="C10" s="5" t="s">
        <v>297</v>
      </c>
      <c r="D10" s="3" t="s">
        <v>292</v>
      </c>
      <c r="E10" s="7">
        <v>23.789000000000001</v>
      </c>
      <c r="F10" s="32">
        <v>115</v>
      </c>
      <c r="G10" s="33">
        <v>2735.68</v>
      </c>
      <c r="H10" s="6" t="s">
        <v>79</v>
      </c>
      <c r="I10" s="22" t="s">
        <v>79</v>
      </c>
    </row>
    <row r="11" spans="2:9" ht="15.75" customHeight="1" x14ac:dyDescent="0.25">
      <c r="B11" s="31">
        <v>7</v>
      </c>
      <c r="C11" s="5" t="s">
        <v>298</v>
      </c>
      <c r="D11" s="3" t="s">
        <v>292</v>
      </c>
      <c r="E11" s="7">
        <v>0.745</v>
      </c>
      <c r="F11" s="32">
        <v>125</v>
      </c>
      <c r="G11" s="33">
        <v>93.11</v>
      </c>
      <c r="H11" s="6" t="s">
        <v>79</v>
      </c>
      <c r="I11" s="22" t="s">
        <v>79</v>
      </c>
    </row>
    <row r="12" spans="2:9" ht="15.75" customHeight="1" x14ac:dyDescent="0.25">
      <c r="B12" s="31">
        <v>8</v>
      </c>
      <c r="C12" s="5" t="s">
        <v>299</v>
      </c>
      <c r="D12" s="3" t="s">
        <v>292</v>
      </c>
      <c r="E12" s="7">
        <v>0.83099999999999996</v>
      </c>
      <c r="F12" s="32">
        <v>125</v>
      </c>
      <c r="G12" s="33">
        <v>103.89</v>
      </c>
      <c r="H12" s="6" t="s">
        <v>79</v>
      </c>
      <c r="I12" s="22" t="s">
        <v>79</v>
      </c>
    </row>
    <row r="13" spans="2:9" ht="15.75" customHeight="1" x14ac:dyDescent="0.25">
      <c r="B13" s="31">
        <v>9</v>
      </c>
      <c r="C13" s="5" t="s">
        <v>300</v>
      </c>
      <c r="D13" s="3" t="s">
        <v>292</v>
      </c>
      <c r="E13" s="7">
        <v>0.373</v>
      </c>
      <c r="F13" s="32">
        <v>120</v>
      </c>
      <c r="G13" s="33">
        <v>44.76</v>
      </c>
      <c r="H13" s="6" t="s">
        <v>79</v>
      </c>
      <c r="I13" s="22" t="s">
        <v>79</v>
      </c>
    </row>
    <row r="14" spans="2:9" ht="15.75" customHeight="1" x14ac:dyDescent="0.25">
      <c r="B14" s="31">
        <v>10</v>
      </c>
      <c r="C14" s="5" t="s">
        <v>301</v>
      </c>
      <c r="D14" s="3" t="s">
        <v>292</v>
      </c>
      <c r="E14" s="7">
        <v>60.171999999999997</v>
      </c>
      <c r="F14" s="32">
        <v>132.5</v>
      </c>
      <c r="G14" s="33">
        <v>7972.8</v>
      </c>
      <c r="H14" s="6" t="s">
        <v>79</v>
      </c>
      <c r="I14" s="22" t="s">
        <v>79</v>
      </c>
    </row>
    <row r="15" spans="2:9" ht="15.75" customHeight="1" x14ac:dyDescent="0.25">
      <c r="B15" s="31">
        <v>11</v>
      </c>
      <c r="C15" s="5" t="s">
        <v>302</v>
      </c>
      <c r="D15" s="3" t="s">
        <v>292</v>
      </c>
      <c r="E15" s="7">
        <v>10.242000000000001</v>
      </c>
      <c r="F15" s="32">
        <v>115</v>
      </c>
      <c r="G15" s="33">
        <v>1177.8399999999999</v>
      </c>
      <c r="H15" s="6" t="s">
        <v>79</v>
      </c>
      <c r="I15" s="22" t="s">
        <v>79</v>
      </c>
    </row>
    <row r="16" spans="2:9" ht="15.75" customHeight="1" x14ac:dyDescent="0.25">
      <c r="B16" s="31">
        <v>12</v>
      </c>
      <c r="C16" s="5" t="s">
        <v>303</v>
      </c>
      <c r="D16" s="3" t="s">
        <v>292</v>
      </c>
      <c r="E16" s="7">
        <v>0.221</v>
      </c>
      <c r="F16" s="32">
        <v>115</v>
      </c>
      <c r="G16" s="33">
        <v>25.38</v>
      </c>
      <c r="H16" s="6" t="s">
        <v>79</v>
      </c>
      <c r="I16" s="22" t="s">
        <v>79</v>
      </c>
    </row>
    <row r="17" spans="2:9" ht="15.75" customHeight="1" x14ac:dyDescent="0.25">
      <c r="B17" s="3" t="s">
        <v>43</v>
      </c>
      <c r="C17" s="5" t="s">
        <v>304</v>
      </c>
      <c r="D17" s="6" t="s">
        <v>79</v>
      </c>
      <c r="E17" s="6" t="s">
        <v>79</v>
      </c>
      <c r="F17" s="6" t="s">
        <v>79</v>
      </c>
      <c r="G17" s="6" t="s">
        <v>79</v>
      </c>
      <c r="H17" s="6" t="s">
        <v>79</v>
      </c>
      <c r="I17" s="22" t="s">
        <v>79</v>
      </c>
    </row>
    <row r="18" spans="2:9" ht="15.75" customHeight="1" x14ac:dyDescent="0.25">
      <c r="B18" s="31">
        <v>1</v>
      </c>
      <c r="C18" s="5" t="s">
        <v>305</v>
      </c>
      <c r="D18" s="3" t="s">
        <v>9</v>
      </c>
      <c r="E18" s="7">
        <v>154.488</v>
      </c>
      <c r="F18" s="32">
        <v>1</v>
      </c>
      <c r="G18" s="33">
        <v>154.49</v>
      </c>
      <c r="H18" s="6" t="s">
        <v>79</v>
      </c>
      <c r="I18" s="22" t="s">
        <v>79</v>
      </c>
    </row>
    <row r="19" spans="2:9" ht="15.75" customHeight="1" x14ac:dyDescent="0.25">
      <c r="B19" s="31">
        <v>2</v>
      </c>
      <c r="C19" s="5" t="s">
        <v>306</v>
      </c>
      <c r="D19" s="3" t="s">
        <v>185</v>
      </c>
      <c r="E19" s="7">
        <v>1.2999999999999999E-2</v>
      </c>
      <c r="F19" s="32">
        <v>4500</v>
      </c>
      <c r="G19" s="33">
        <v>60.3</v>
      </c>
      <c r="H19" s="6" t="s">
        <v>79</v>
      </c>
      <c r="I19" s="22" t="s">
        <v>79</v>
      </c>
    </row>
    <row r="20" spans="2:9" ht="15.75" customHeight="1" x14ac:dyDescent="0.25">
      <c r="B20" s="31">
        <v>3</v>
      </c>
      <c r="C20" s="5" t="s">
        <v>307</v>
      </c>
      <c r="D20" s="3" t="s">
        <v>185</v>
      </c>
      <c r="E20" s="7">
        <v>0.42799999999999999</v>
      </c>
      <c r="F20" s="32">
        <v>4500</v>
      </c>
      <c r="G20" s="33">
        <v>1926</v>
      </c>
      <c r="H20" s="6" t="s">
        <v>79</v>
      </c>
      <c r="I20" s="22" t="s">
        <v>79</v>
      </c>
    </row>
    <row r="21" spans="2:9" ht="15.75" customHeight="1" x14ac:dyDescent="0.25">
      <c r="B21" s="31">
        <v>4</v>
      </c>
      <c r="C21" s="5" t="s">
        <v>308</v>
      </c>
      <c r="D21" s="3" t="s">
        <v>182</v>
      </c>
      <c r="E21" s="7">
        <v>1.0469999999999999</v>
      </c>
      <c r="F21" s="32">
        <v>3.07</v>
      </c>
      <c r="G21" s="33">
        <v>3.21</v>
      </c>
      <c r="H21" s="6" t="s">
        <v>79</v>
      </c>
      <c r="I21" s="22" t="s">
        <v>79</v>
      </c>
    </row>
    <row r="22" spans="2:9" ht="15.75" customHeight="1" x14ac:dyDescent="0.25">
      <c r="B22" s="31">
        <v>5</v>
      </c>
      <c r="C22" s="5" t="s">
        <v>309</v>
      </c>
      <c r="D22" s="3" t="s">
        <v>182</v>
      </c>
      <c r="E22" s="7">
        <v>0.84</v>
      </c>
      <c r="F22" s="32">
        <v>3.08</v>
      </c>
      <c r="G22" s="33">
        <v>2.59</v>
      </c>
      <c r="H22" s="6" t="s">
        <v>79</v>
      </c>
      <c r="I22" s="22" t="s">
        <v>79</v>
      </c>
    </row>
    <row r="23" spans="2:9" ht="15.75" customHeight="1" x14ac:dyDescent="0.25">
      <c r="B23" s="34">
        <v>6</v>
      </c>
      <c r="C23" s="10" t="s">
        <v>310</v>
      </c>
      <c r="D23" s="12" t="s">
        <v>182</v>
      </c>
      <c r="E23" s="13">
        <v>2.88</v>
      </c>
      <c r="F23" s="35">
        <v>5.6</v>
      </c>
      <c r="G23" s="26">
        <v>16.13</v>
      </c>
      <c r="H23" s="11" t="s">
        <v>79</v>
      </c>
      <c r="I23" s="22" t="s">
        <v>79</v>
      </c>
    </row>
    <row r="24" spans="2:9" ht="15.75" customHeight="1" x14ac:dyDescent="0.25">
      <c r="B24" s="36">
        <v>7</v>
      </c>
      <c r="C24" s="16" t="s">
        <v>311</v>
      </c>
      <c r="D24" s="18" t="s">
        <v>182</v>
      </c>
      <c r="E24" s="19">
        <v>10.8</v>
      </c>
      <c r="F24" s="37">
        <v>2.44</v>
      </c>
      <c r="G24" s="29">
        <v>26.35</v>
      </c>
      <c r="H24" s="17" t="s">
        <v>79</v>
      </c>
      <c r="I24" s="22" t="s">
        <v>79</v>
      </c>
    </row>
    <row r="25" spans="2:9" ht="15.75" customHeight="1" x14ac:dyDescent="0.25">
      <c r="B25" s="36">
        <v>8</v>
      </c>
      <c r="C25" s="16" t="s">
        <v>312</v>
      </c>
      <c r="D25" s="18" t="s">
        <v>182</v>
      </c>
      <c r="E25" s="19">
        <v>168</v>
      </c>
      <c r="F25" s="37">
        <v>4.2300000000000004</v>
      </c>
      <c r="G25" s="29">
        <v>710.64</v>
      </c>
      <c r="H25" s="17" t="s">
        <v>79</v>
      </c>
      <c r="I25" s="22" t="s">
        <v>79</v>
      </c>
    </row>
    <row r="26" spans="2:9" ht="15.75" customHeight="1" x14ac:dyDescent="0.25">
      <c r="B26" s="36">
        <v>9</v>
      </c>
      <c r="C26" s="16" t="s">
        <v>313</v>
      </c>
      <c r="D26" s="18" t="s">
        <v>182</v>
      </c>
      <c r="E26" s="19">
        <v>0.36</v>
      </c>
      <c r="F26" s="37">
        <v>47.01</v>
      </c>
      <c r="G26" s="29">
        <v>16.920000000000002</v>
      </c>
      <c r="H26" s="17" t="s">
        <v>79</v>
      </c>
      <c r="I26" s="22" t="s">
        <v>79</v>
      </c>
    </row>
    <row r="27" spans="2:9" ht="15.75" customHeight="1" x14ac:dyDescent="0.25">
      <c r="B27" s="36">
        <v>10</v>
      </c>
      <c r="C27" s="16" t="s">
        <v>314</v>
      </c>
      <c r="D27" s="18" t="s">
        <v>315</v>
      </c>
      <c r="E27" s="19">
        <v>29.029</v>
      </c>
      <c r="F27" s="37">
        <v>0.45</v>
      </c>
      <c r="G27" s="29">
        <v>13.06</v>
      </c>
      <c r="H27" s="17" t="s">
        <v>79</v>
      </c>
      <c r="I27" s="22" t="s">
        <v>79</v>
      </c>
    </row>
    <row r="28" spans="2:9" ht="15.75" customHeight="1" x14ac:dyDescent="0.25">
      <c r="B28" s="36">
        <v>11</v>
      </c>
      <c r="C28" s="16" t="s">
        <v>316</v>
      </c>
      <c r="D28" s="18" t="s">
        <v>182</v>
      </c>
      <c r="E28" s="19">
        <v>0.72</v>
      </c>
      <c r="F28" s="37">
        <v>15.38</v>
      </c>
      <c r="G28" s="29">
        <v>11.07</v>
      </c>
      <c r="H28" s="17" t="s">
        <v>79</v>
      </c>
      <c r="I28" s="22" t="s">
        <v>79</v>
      </c>
    </row>
    <row r="29" spans="2:9" ht="15.75" customHeight="1" x14ac:dyDescent="0.25">
      <c r="B29" s="36">
        <v>12</v>
      </c>
      <c r="C29" s="16" t="s">
        <v>317</v>
      </c>
      <c r="D29" s="18" t="s">
        <v>318</v>
      </c>
      <c r="E29" s="19">
        <v>0.74</v>
      </c>
      <c r="F29" s="37">
        <v>0.43</v>
      </c>
      <c r="G29" s="29">
        <v>0.32</v>
      </c>
      <c r="H29" s="17" t="s">
        <v>79</v>
      </c>
      <c r="I29" s="22" t="s">
        <v>79</v>
      </c>
    </row>
    <row r="30" spans="2:9" ht="15.75" customHeight="1" x14ac:dyDescent="0.25">
      <c r="B30" s="36">
        <v>13</v>
      </c>
      <c r="C30" s="16" t="s">
        <v>319</v>
      </c>
      <c r="D30" s="18" t="s">
        <v>182</v>
      </c>
      <c r="E30" s="19">
        <v>0.4</v>
      </c>
      <c r="F30" s="37">
        <v>8.64</v>
      </c>
      <c r="G30" s="29">
        <v>3.46</v>
      </c>
      <c r="H30" s="17" t="s">
        <v>79</v>
      </c>
      <c r="I30" s="22" t="s">
        <v>79</v>
      </c>
    </row>
    <row r="31" spans="2:9" ht="15.75" customHeight="1" x14ac:dyDescent="0.25">
      <c r="B31" s="36">
        <v>14</v>
      </c>
      <c r="C31" s="16" t="s">
        <v>320</v>
      </c>
      <c r="D31" s="18" t="s">
        <v>182</v>
      </c>
      <c r="E31" s="19">
        <v>0.81499999999999995</v>
      </c>
      <c r="F31" s="37">
        <v>9.64</v>
      </c>
      <c r="G31" s="29">
        <v>7.86</v>
      </c>
      <c r="H31" s="17" t="s">
        <v>79</v>
      </c>
      <c r="I31" s="22" t="s">
        <v>79</v>
      </c>
    </row>
    <row r="32" spans="2:9" ht="15.75" customHeight="1" x14ac:dyDescent="0.25">
      <c r="B32" s="36">
        <v>15</v>
      </c>
      <c r="C32" s="16" t="s">
        <v>321</v>
      </c>
      <c r="D32" s="18" t="s">
        <v>315</v>
      </c>
      <c r="E32" s="19">
        <v>1.81</v>
      </c>
      <c r="F32" s="37">
        <v>5.78</v>
      </c>
      <c r="G32" s="29">
        <v>10.46</v>
      </c>
      <c r="H32" s="17" t="s">
        <v>79</v>
      </c>
      <c r="I32" s="22" t="s">
        <v>79</v>
      </c>
    </row>
    <row r="33" spans="2:9" ht="15.75" customHeight="1" x14ac:dyDescent="0.25">
      <c r="B33" s="36">
        <v>16</v>
      </c>
      <c r="C33" s="16" t="s">
        <v>322</v>
      </c>
      <c r="D33" s="18" t="s">
        <v>182</v>
      </c>
      <c r="E33" s="19">
        <v>0.36</v>
      </c>
      <c r="F33" s="37">
        <v>20.96</v>
      </c>
      <c r="G33" s="29">
        <v>7.55</v>
      </c>
      <c r="H33" s="17" t="s">
        <v>79</v>
      </c>
      <c r="I33" s="22" t="s">
        <v>79</v>
      </c>
    </row>
    <row r="34" spans="2:9" ht="15.75" customHeight="1" x14ac:dyDescent="0.25">
      <c r="B34" s="36">
        <v>17</v>
      </c>
      <c r="C34" s="16" t="s">
        <v>323</v>
      </c>
      <c r="D34" s="18" t="s">
        <v>168</v>
      </c>
      <c r="E34" s="19">
        <v>0.18</v>
      </c>
      <c r="F34" s="37">
        <v>1.97</v>
      </c>
      <c r="G34" s="29">
        <v>0.35</v>
      </c>
      <c r="H34" s="17" t="s">
        <v>79</v>
      </c>
      <c r="I34" s="22" t="s">
        <v>79</v>
      </c>
    </row>
    <row r="35" spans="2:9" ht="15.75" customHeight="1" x14ac:dyDescent="0.25">
      <c r="B35" s="36">
        <v>18</v>
      </c>
      <c r="C35" s="16" t="s">
        <v>324</v>
      </c>
      <c r="D35" s="18" t="s">
        <v>325</v>
      </c>
      <c r="E35" s="19">
        <v>5.15</v>
      </c>
      <c r="F35" s="37">
        <v>0.35</v>
      </c>
      <c r="G35" s="29">
        <v>1.8</v>
      </c>
      <c r="H35" s="17" t="s">
        <v>79</v>
      </c>
      <c r="I35" s="22" t="s">
        <v>79</v>
      </c>
    </row>
    <row r="36" spans="2:9" ht="15.75" customHeight="1" x14ac:dyDescent="0.25">
      <c r="B36" s="36">
        <v>19</v>
      </c>
      <c r="C36" s="16" t="s">
        <v>326</v>
      </c>
      <c r="D36" s="18" t="s">
        <v>327</v>
      </c>
      <c r="E36" s="19">
        <v>4.5</v>
      </c>
      <c r="F36" s="37">
        <v>0.85</v>
      </c>
      <c r="G36" s="29">
        <v>3.83</v>
      </c>
      <c r="H36" s="17" t="s">
        <v>79</v>
      </c>
      <c r="I36" s="22" t="s">
        <v>79</v>
      </c>
    </row>
    <row r="37" spans="2:9" ht="15.75" customHeight="1" x14ac:dyDescent="0.25">
      <c r="B37" s="36">
        <v>20</v>
      </c>
      <c r="C37" s="16" t="s">
        <v>328</v>
      </c>
      <c r="D37" s="18" t="s">
        <v>182</v>
      </c>
      <c r="E37" s="19">
        <v>16.215</v>
      </c>
      <c r="F37" s="37">
        <v>4.1900000000000004</v>
      </c>
      <c r="G37" s="29">
        <v>67.94</v>
      </c>
      <c r="H37" s="17" t="s">
        <v>79</v>
      </c>
      <c r="I37" s="22" t="s">
        <v>79</v>
      </c>
    </row>
    <row r="38" spans="2:9" ht="15.75" customHeight="1" x14ac:dyDescent="0.25">
      <c r="B38" s="36">
        <v>21</v>
      </c>
      <c r="C38" s="16" t="s">
        <v>329</v>
      </c>
      <c r="D38" s="18" t="s">
        <v>182</v>
      </c>
      <c r="E38" s="19">
        <v>0.45</v>
      </c>
      <c r="F38" s="37">
        <v>4.58</v>
      </c>
      <c r="G38" s="29">
        <v>2.06</v>
      </c>
      <c r="H38" s="17" t="s">
        <v>79</v>
      </c>
      <c r="I38" s="22" t="s">
        <v>79</v>
      </c>
    </row>
    <row r="39" spans="2:9" ht="17.100000000000001" customHeight="1" x14ac:dyDescent="0.25">
      <c r="B39" s="36">
        <v>22</v>
      </c>
      <c r="C39" s="16" t="s">
        <v>330</v>
      </c>
      <c r="D39" s="18" t="s">
        <v>182</v>
      </c>
      <c r="E39" s="19">
        <v>0.22</v>
      </c>
      <c r="F39" s="37">
        <v>49.74</v>
      </c>
      <c r="G39" s="29">
        <v>10.94</v>
      </c>
      <c r="H39" s="17" t="s">
        <v>79</v>
      </c>
      <c r="I39" s="22" t="s">
        <v>79</v>
      </c>
    </row>
    <row r="40" spans="2:9" ht="17.100000000000001" customHeight="1" x14ac:dyDescent="0.25">
      <c r="B40" s="36">
        <v>23</v>
      </c>
      <c r="C40" s="16" t="s">
        <v>331</v>
      </c>
      <c r="D40" s="18" t="s">
        <v>182</v>
      </c>
      <c r="E40" s="19">
        <v>0.46</v>
      </c>
      <c r="F40" s="37">
        <v>43.55</v>
      </c>
      <c r="G40" s="29">
        <v>20.03</v>
      </c>
      <c r="H40" s="17" t="s">
        <v>79</v>
      </c>
      <c r="I40" s="22" t="s">
        <v>79</v>
      </c>
    </row>
    <row r="41" spans="2:9" ht="17.100000000000001" customHeight="1" x14ac:dyDescent="0.25">
      <c r="B41" s="36">
        <v>24</v>
      </c>
      <c r="C41" s="16" t="s">
        <v>332</v>
      </c>
      <c r="D41" s="18" t="s">
        <v>182</v>
      </c>
      <c r="E41" s="19">
        <v>0.02</v>
      </c>
      <c r="F41" s="37">
        <v>18.45</v>
      </c>
      <c r="G41" s="29">
        <v>0.37</v>
      </c>
      <c r="H41" s="17" t="s">
        <v>79</v>
      </c>
      <c r="I41" s="22" t="s">
        <v>79</v>
      </c>
    </row>
    <row r="42" spans="2:9" ht="17.100000000000001" customHeight="1" x14ac:dyDescent="0.25">
      <c r="B42" s="36">
        <v>25</v>
      </c>
      <c r="C42" s="16" t="s">
        <v>333</v>
      </c>
      <c r="D42" s="18" t="s">
        <v>182</v>
      </c>
      <c r="E42" s="19">
        <v>9.1999999999999998E-2</v>
      </c>
      <c r="F42" s="37">
        <v>51.8</v>
      </c>
      <c r="G42" s="29">
        <v>4.7699999999999996</v>
      </c>
      <c r="H42" s="17" t="s">
        <v>79</v>
      </c>
      <c r="I42" s="22" t="s">
        <v>79</v>
      </c>
    </row>
    <row r="43" spans="2:9" ht="17.100000000000001" customHeight="1" x14ac:dyDescent="0.25">
      <c r="B43" s="36">
        <v>26</v>
      </c>
      <c r="C43" s="16" t="s">
        <v>334</v>
      </c>
      <c r="D43" s="18" t="s">
        <v>168</v>
      </c>
      <c r="E43" s="19">
        <v>7.4999999999999997E-2</v>
      </c>
      <c r="F43" s="37">
        <v>9.4</v>
      </c>
      <c r="G43" s="29">
        <v>0.71</v>
      </c>
      <c r="H43" s="17" t="s">
        <v>79</v>
      </c>
      <c r="I43" s="22" t="s">
        <v>79</v>
      </c>
    </row>
    <row r="44" spans="2:9" ht="16.05" customHeight="1" x14ac:dyDescent="0.25">
      <c r="B44" s="36">
        <v>27</v>
      </c>
      <c r="C44" s="16" t="s">
        <v>335</v>
      </c>
      <c r="D44" s="18" t="s">
        <v>336</v>
      </c>
      <c r="E44" s="19">
        <v>8.1</v>
      </c>
      <c r="F44" s="37">
        <v>0.43</v>
      </c>
      <c r="G44" s="29">
        <v>3.48</v>
      </c>
      <c r="H44" s="17" t="s">
        <v>79</v>
      </c>
      <c r="I44" s="22" t="s">
        <v>79</v>
      </c>
    </row>
    <row r="45" spans="2:9" ht="15.75" customHeight="1" x14ac:dyDescent="0.25"/>
    <row r="46" spans="2:9" ht="31.5" customHeight="1" x14ac:dyDescent="0.25">
      <c r="B46" s="84" t="s">
        <v>288</v>
      </c>
      <c r="C46" s="84"/>
      <c r="D46" s="84"/>
      <c r="E46" s="84"/>
      <c r="F46" s="84"/>
      <c r="G46" s="84"/>
      <c r="H46" s="84"/>
    </row>
    <row r="47" spans="2:9" ht="17.399999999999999" customHeight="1" x14ac:dyDescent="0.25">
      <c r="B47" s="85" t="s">
        <v>83</v>
      </c>
      <c r="C47" s="85"/>
      <c r="D47" s="85"/>
      <c r="E47" s="85"/>
      <c r="H47" s="21" t="s">
        <v>202</v>
      </c>
    </row>
    <row r="48" spans="2:9" ht="15.3" customHeight="1" x14ac:dyDescent="0.25">
      <c r="B48" s="3" t="s">
        <v>52</v>
      </c>
      <c r="C48" s="3" t="s">
        <v>289</v>
      </c>
      <c r="D48" s="3" t="s">
        <v>144</v>
      </c>
      <c r="E48" s="3" t="s">
        <v>145</v>
      </c>
      <c r="F48" s="30" t="s">
        <v>154</v>
      </c>
      <c r="G48" s="30" t="s">
        <v>155</v>
      </c>
      <c r="H48" s="3" t="s">
        <v>78</v>
      </c>
      <c r="I48" s="22" t="s">
        <v>79</v>
      </c>
    </row>
    <row r="49" spans="2:9" ht="15.75" customHeight="1" x14ac:dyDescent="0.25">
      <c r="B49" s="31">
        <v>28</v>
      </c>
      <c r="C49" s="5" t="s">
        <v>337</v>
      </c>
      <c r="D49" s="3" t="s">
        <v>336</v>
      </c>
      <c r="E49" s="7">
        <v>0.2</v>
      </c>
      <c r="F49" s="32">
        <v>0.43</v>
      </c>
      <c r="G49" s="33">
        <v>0.09</v>
      </c>
      <c r="H49" s="6" t="s">
        <v>79</v>
      </c>
      <c r="I49" s="22" t="s">
        <v>79</v>
      </c>
    </row>
    <row r="50" spans="2:9" ht="15.75" customHeight="1" x14ac:dyDescent="0.25">
      <c r="B50" s="31">
        <v>29</v>
      </c>
      <c r="C50" s="5" t="s">
        <v>338</v>
      </c>
      <c r="D50" s="3" t="s">
        <v>182</v>
      </c>
      <c r="E50" s="7">
        <v>1.0609999999999999</v>
      </c>
      <c r="F50" s="32">
        <v>3.68</v>
      </c>
      <c r="G50" s="33">
        <v>3.9</v>
      </c>
      <c r="H50" s="6" t="s">
        <v>79</v>
      </c>
      <c r="I50" s="22" t="s">
        <v>79</v>
      </c>
    </row>
    <row r="51" spans="2:9" ht="15.75" customHeight="1" x14ac:dyDescent="0.25">
      <c r="B51" s="31">
        <v>30</v>
      </c>
      <c r="C51" s="5" t="s">
        <v>339</v>
      </c>
      <c r="D51" s="3" t="s">
        <v>182</v>
      </c>
      <c r="E51" s="7">
        <v>14.5</v>
      </c>
      <c r="F51" s="32">
        <v>4.0599999999999996</v>
      </c>
      <c r="G51" s="33">
        <v>58.87</v>
      </c>
      <c r="H51" s="6" t="s">
        <v>79</v>
      </c>
      <c r="I51" s="22" t="s">
        <v>79</v>
      </c>
    </row>
    <row r="52" spans="2:9" ht="15.75" customHeight="1" x14ac:dyDescent="0.25">
      <c r="B52" s="31">
        <v>31</v>
      </c>
      <c r="C52" s="5" t="s">
        <v>340</v>
      </c>
      <c r="D52" s="3" t="s">
        <v>182</v>
      </c>
      <c r="E52" s="7">
        <v>823.93600000000004</v>
      </c>
      <c r="F52" s="32">
        <v>0.43</v>
      </c>
      <c r="G52" s="33">
        <v>354.29</v>
      </c>
      <c r="H52" s="6" t="s">
        <v>79</v>
      </c>
      <c r="I52" s="22" t="s">
        <v>79</v>
      </c>
    </row>
    <row r="53" spans="2:9" ht="15.75" customHeight="1" x14ac:dyDescent="0.25">
      <c r="B53" s="31">
        <v>32</v>
      </c>
      <c r="C53" s="5" t="s">
        <v>341</v>
      </c>
      <c r="D53" s="3" t="s">
        <v>182</v>
      </c>
      <c r="E53" s="7">
        <v>12</v>
      </c>
      <c r="F53" s="32">
        <v>0.32</v>
      </c>
      <c r="G53" s="33">
        <v>3.84</v>
      </c>
      <c r="H53" s="6" t="s">
        <v>79</v>
      </c>
      <c r="I53" s="22" t="s">
        <v>79</v>
      </c>
    </row>
    <row r="54" spans="2:9" ht="15.75" customHeight="1" x14ac:dyDescent="0.25">
      <c r="B54" s="31">
        <v>33</v>
      </c>
      <c r="C54" s="5" t="s">
        <v>342</v>
      </c>
      <c r="D54" s="3" t="s">
        <v>236</v>
      </c>
      <c r="E54" s="7">
        <v>0.06</v>
      </c>
      <c r="F54" s="32">
        <v>150</v>
      </c>
      <c r="G54" s="33">
        <v>9</v>
      </c>
      <c r="H54" s="6" t="s">
        <v>79</v>
      </c>
      <c r="I54" s="22" t="s">
        <v>79</v>
      </c>
    </row>
    <row r="55" spans="2:9" ht="15.75" customHeight="1" x14ac:dyDescent="0.25">
      <c r="B55" s="31">
        <v>34</v>
      </c>
      <c r="C55" s="5" t="s">
        <v>343</v>
      </c>
      <c r="D55" s="3" t="s">
        <v>185</v>
      </c>
      <c r="E55" s="7">
        <v>3.097</v>
      </c>
      <c r="F55" s="32">
        <v>150</v>
      </c>
      <c r="G55" s="33">
        <v>464.54</v>
      </c>
      <c r="H55" s="6" t="s">
        <v>79</v>
      </c>
      <c r="I55" s="22" t="s">
        <v>79</v>
      </c>
    </row>
    <row r="56" spans="2:9" ht="15.75" customHeight="1" x14ac:dyDescent="0.25">
      <c r="B56" s="31">
        <v>35</v>
      </c>
      <c r="C56" s="5" t="s">
        <v>344</v>
      </c>
      <c r="D56" s="3" t="s">
        <v>185</v>
      </c>
      <c r="E56" s="7">
        <v>0.34499999999999997</v>
      </c>
      <c r="F56" s="32">
        <v>67.959999999999994</v>
      </c>
      <c r="G56" s="33">
        <v>23.47</v>
      </c>
      <c r="H56" s="6" t="s">
        <v>79</v>
      </c>
      <c r="I56" s="22" t="s">
        <v>79</v>
      </c>
    </row>
    <row r="57" spans="2:9" ht="15.75" customHeight="1" x14ac:dyDescent="0.25">
      <c r="B57" s="31">
        <v>36</v>
      </c>
      <c r="C57" s="5" t="s">
        <v>345</v>
      </c>
      <c r="D57" s="3" t="s">
        <v>236</v>
      </c>
      <c r="E57" s="7">
        <v>0.32300000000000001</v>
      </c>
      <c r="F57" s="32">
        <v>101.94</v>
      </c>
      <c r="G57" s="33">
        <v>32.97</v>
      </c>
      <c r="H57" s="6" t="s">
        <v>79</v>
      </c>
      <c r="I57" s="22" t="s">
        <v>79</v>
      </c>
    </row>
    <row r="58" spans="2:9" ht="15.75" customHeight="1" x14ac:dyDescent="0.25">
      <c r="B58" s="31">
        <v>37</v>
      </c>
      <c r="C58" s="5" t="s">
        <v>346</v>
      </c>
      <c r="D58" s="3" t="s">
        <v>347</v>
      </c>
      <c r="E58" s="7">
        <v>7.3929999999999998</v>
      </c>
      <c r="F58" s="32">
        <v>450</v>
      </c>
      <c r="G58" s="33">
        <v>3326.72</v>
      </c>
      <c r="H58" s="6" t="s">
        <v>79</v>
      </c>
      <c r="I58" s="22" t="s">
        <v>79</v>
      </c>
    </row>
    <row r="59" spans="2:9" ht="15.75" customHeight="1" x14ac:dyDescent="0.25">
      <c r="B59" s="31">
        <v>38</v>
      </c>
      <c r="C59" s="5" t="s">
        <v>348</v>
      </c>
      <c r="D59" s="3" t="s">
        <v>236</v>
      </c>
      <c r="E59" s="7">
        <v>3.0000000000000001E-3</v>
      </c>
      <c r="F59" s="32">
        <v>1122.67</v>
      </c>
      <c r="G59" s="33">
        <v>3.37</v>
      </c>
      <c r="H59" s="6" t="s">
        <v>79</v>
      </c>
      <c r="I59" s="22" t="s">
        <v>79</v>
      </c>
    </row>
    <row r="60" spans="2:9" ht="15.75" customHeight="1" x14ac:dyDescent="0.25">
      <c r="B60" s="31">
        <v>39</v>
      </c>
      <c r="C60" s="5" t="s">
        <v>349</v>
      </c>
      <c r="D60" s="3" t="s">
        <v>236</v>
      </c>
      <c r="E60" s="7">
        <v>2E-3</v>
      </c>
      <c r="F60" s="32">
        <v>1111.1099999999999</v>
      </c>
      <c r="G60" s="33">
        <v>2.2200000000000002</v>
      </c>
      <c r="H60" s="6" t="s">
        <v>79</v>
      </c>
      <c r="I60" s="22" t="s">
        <v>79</v>
      </c>
    </row>
    <row r="61" spans="2:9" ht="15.75" customHeight="1" x14ac:dyDescent="0.25">
      <c r="B61" s="31">
        <v>40</v>
      </c>
      <c r="C61" s="5" t="s">
        <v>350</v>
      </c>
      <c r="D61" s="3" t="s">
        <v>236</v>
      </c>
      <c r="E61" s="7">
        <v>0.17199999999999999</v>
      </c>
      <c r="F61" s="32">
        <v>1547.01</v>
      </c>
      <c r="G61" s="33">
        <v>266.55</v>
      </c>
      <c r="H61" s="6" t="s">
        <v>79</v>
      </c>
      <c r="I61" s="22" t="s">
        <v>79</v>
      </c>
    </row>
    <row r="62" spans="2:9" ht="15.75" customHeight="1" x14ac:dyDescent="0.25">
      <c r="B62" s="31">
        <v>41</v>
      </c>
      <c r="C62" s="5" t="s">
        <v>351</v>
      </c>
      <c r="D62" s="3" t="s">
        <v>315</v>
      </c>
      <c r="E62" s="7">
        <v>1.397</v>
      </c>
      <c r="F62" s="32">
        <v>51.28</v>
      </c>
      <c r="G62" s="33">
        <v>71.63</v>
      </c>
      <c r="H62" s="6" t="s">
        <v>79</v>
      </c>
      <c r="I62" s="22" t="s">
        <v>79</v>
      </c>
    </row>
    <row r="63" spans="2:9" ht="15.75" customHeight="1" x14ac:dyDescent="0.25">
      <c r="B63" s="31">
        <v>42</v>
      </c>
      <c r="C63" s="5" t="s">
        <v>352</v>
      </c>
      <c r="D63" s="3" t="s">
        <v>182</v>
      </c>
      <c r="E63" s="7">
        <v>0.32500000000000001</v>
      </c>
      <c r="F63" s="32">
        <v>9.83</v>
      </c>
      <c r="G63" s="33">
        <v>3.19</v>
      </c>
      <c r="H63" s="6" t="s">
        <v>79</v>
      </c>
      <c r="I63" s="22" t="s">
        <v>79</v>
      </c>
    </row>
    <row r="64" spans="2:9" ht="15.75" customHeight="1" x14ac:dyDescent="0.25">
      <c r="B64" s="31">
        <v>43</v>
      </c>
      <c r="C64" s="5" t="s">
        <v>353</v>
      </c>
      <c r="D64" s="3" t="s">
        <v>182</v>
      </c>
      <c r="E64" s="7">
        <v>0.6</v>
      </c>
      <c r="F64" s="32">
        <v>11.97</v>
      </c>
      <c r="G64" s="33">
        <v>7.18</v>
      </c>
      <c r="H64" s="6" t="s">
        <v>79</v>
      </c>
      <c r="I64" s="22" t="s">
        <v>79</v>
      </c>
    </row>
    <row r="65" spans="2:9" ht="15.75" customHeight="1" x14ac:dyDescent="0.25">
      <c r="B65" s="31">
        <v>44</v>
      </c>
      <c r="C65" s="5" t="s">
        <v>354</v>
      </c>
      <c r="D65" s="3" t="s">
        <v>182</v>
      </c>
      <c r="E65" s="7">
        <v>0.6</v>
      </c>
      <c r="F65" s="32">
        <v>12.39</v>
      </c>
      <c r="G65" s="33">
        <v>7.43</v>
      </c>
      <c r="H65" s="6" t="s">
        <v>79</v>
      </c>
      <c r="I65" s="22" t="s">
        <v>79</v>
      </c>
    </row>
    <row r="66" spans="2:9" ht="15.75" customHeight="1" x14ac:dyDescent="0.25">
      <c r="B66" s="31">
        <v>45</v>
      </c>
      <c r="C66" s="5" t="s">
        <v>181</v>
      </c>
      <c r="D66" s="3" t="s">
        <v>182</v>
      </c>
      <c r="E66" s="7">
        <v>10.8</v>
      </c>
      <c r="F66" s="6" t="s">
        <v>79</v>
      </c>
      <c r="G66" s="6" t="s">
        <v>79</v>
      </c>
      <c r="H66" s="6" t="s">
        <v>79</v>
      </c>
      <c r="I66" s="22" t="s">
        <v>79</v>
      </c>
    </row>
    <row r="67" spans="2:9" ht="15.75" customHeight="1" x14ac:dyDescent="0.25">
      <c r="B67" s="31">
        <v>46</v>
      </c>
      <c r="C67" s="5" t="s">
        <v>355</v>
      </c>
      <c r="D67" s="3" t="s">
        <v>185</v>
      </c>
      <c r="E67" s="6" t="s">
        <v>79</v>
      </c>
      <c r="F67" s="32">
        <v>5640</v>
      </c>
      <c r="G67" s="33">
        <v>1.69</v>
      </c>
      <c r="H67" s="6" t="s">
        <v>79</v>
      </c>
      <c r="I67" s="22" t="s">
        <v>79</v>
      </c>
    </row>
    <row r="68" spans="2:9" ht="15.75" customHeight="1" x14ac:dyDescent="0.25">
      <c r="B68" s="34">
        <v>47</v>
      </c>
      <c r="C68" s="10" t="s">
        <v>356</v>
      </c>
      <c r="D68" s="12" t="s">
        <v>182</v>
      </c>
      <c r="E68" s="13">
        <v>3.5</v>
      </c>
      <c r="F68" s="35">
        <v>8.7100000000000009</v>
      </c>
      <c r="G68" s="26">
        <v>30.49</v>
      </c>
      <c r="H68" s="11" t="s">
        <v>79</v>
      </c>
      <c r="I68" s="22" t="s">
        <v>79</v>
      </c>
    </row>
    <row r="69" spans="2:9" ht="15.75" customHeight="1" x14ac:dyDescent="0.25">
      <c r="B69" s="36">
        <v>48</v>
      </c>
      <c r="C69" s="16" t="s">
        <v>357</v>
      </c>
      <c r="D69" s="18" t="s">
        <v>182</v>
      </c>
      <c r="E69" s="19">
        <v>0.98399999999999999</v>
      </c>
      <c r="F69" s="37">
        <v>6.97</v>
      </c>
      <c r="G69" s="29">
        <v>6.86</v>
      </c>
      <c r="H69" s="17" t="s">
        <v>79</v>
      </c>
      <c r="I69" s="22" t="s">
        <v>79</v>
      </c>
    </row>
    <row r="70" spans="2:9" ht="15.75" customHeight="1" x14ac:dyDescent="0.25">
      <c r="B70" s="36">
        <v>49</v>
      </c>
      <c r="C70" s="16" t="s">
        <v>358</v>
      </c>
      <c r="D70" s="18" t="s">
        <v>182</v>
      </c>
      <c r="E70" s="19">
        <v>0.8</v>
      </c>
      <c r="F70" s="37">
        <v>14.1</v>
      </c>
      <c r="G70" s="29">
        <v>11.28</v>
      </c>
      <c r="H70" s="17" t="s">
        <v>79</v>
      </c>
      <c r="I70" s="22" t="s">
        <v>79</v>
      </c>
    </row>
    <row r="71" spans="2:9" ht="15.75" customHeight="1" x14ac:dyDescent="0.25">
      <c r="B71" s="36">
        <v>50</v>
      </c>
      <c r="C71" s="16" t="s">
        <v>359</v>
      </c>
      <c r="D71" s="18" t="s">
        <v>182</v>
      </c>
      <c r="E71" s="19">
        <v>18.036000000000001</v>
      </c>
      <c r="F71" s="37">
        <v>12.48</v>
      </c>
      <c r="G71" s="29">
        <v>225.09</v>
      </c>
      <c r="H71" s="17" t="s">
        <v>79</v>
      </c>
      <c r="I71" s="22" t="s">
        <v>79</v>
      </c>
    </row>
    <row r="72" spans="2:9" ht="15.75" customHeight="1" x14ac:dyDescent="0.25">
      <c r="B72" s="36">
        <v>51</v>
      </c>
      <c r="C72" s="16" t="s">
        <v>360</v>
      </c>
      <c r="D72" s="18" t="s">
        <v>182</v>
      </c>
      <c r="E72" s="19">
        <v>0.72</v>
      </c>
      <c r="F72" s="37">
        <v>5.13</v>
      </c>
      <c r="G72" s="29">
        <v>3.69</v>
      </c>
      <c r="H72" s="17" t="s">
        <v>79</v>
      </c>
      <c r="I72" s="22" t="s">
        <v>79</v>
      </c>
    </row>
    <row r="73" spans="2:9" ht="15.75" customHeight="1" x14ac:dyDescent="0.25">
      <c r="B73" s="36">
        <v>52</v>
      </c>
      <c r="C73" s="16" t="s">
        <v>361</v>
      </c>
      <c r="D73" s="18" t="s">
        <v>182</v>
      </c>
      <c r="E73" s="19">
        <v>0.36</v>
      </c>
      <c r="F73" s="37">
        <v>13.59</v>
      </c>
      <c r="G73" s="29">
        <v>4.8899999999999997</v>
      </c>
      <c r="H73" s="17" t="s">
        <v>79</v>
      </c>
      <c r="I73" s="22" t="s">
        <v>79</v>
      </c>
    </row>
    <row r="74" spans="2:9" ht="15.75" customHeight="1" x14ac:dyDescent="0.25">
      <c r="B74" s="36">
        <v>53</v>
      </c>
      <c r="C74" s="16" t="s">
        <v>362</v>
      </c>
      <c r="D74" s="18" t="s">
        <v>182</v>
      </c>
      <c r="E74" s="19">
        <v>0.438</v>
      </c>
      <c r="F74" s="37">
        <v>15.94</v>
      </c>
      <c r="G74" s="29">
        <v>6.98</v>
      </c>
      <c r="H74" s="17" t="s">
        <v>79</v>
      </c>
      <c r="I74" s="22" t="s">
        <v>79</v>
      </c>
    </row>
    <row r="75" spans="2:9" ht="15.75" customHeight="1" x14ac:dyDescent="0.25">
      <c r="B75" s="36">
        <v>54</v>
      </c>
      <c r="C75" s="16" t="s">
        <v>363</v>
      </c>
      <c r="D75" s="18" t="s">
        <v>236</v>
      </c>
      <c r="E75" s="19">
        <v>0.25</v>
      </c>
      <c r="F75" s="37">
        <v>3.26</v>
      </c>
      <c r="G75" s="29">
        <v>0.82</v>
      </c>
      <c r="H75" s="17" t="s">
        <v>79</v>
      </c>
      <c r="I75" s="22" t="s">
        <v>79</v>
      </c>
    </row>
    <row r="76" spans="2:9" ht="15.75" customHeight="1" x14ac:dyDescent="0.25">
      <c r="B76" s="36">
        <v>55</v>
      </c>
      <c r="C76" s="16" t="s">
        <v>364</v>
      </c>
      <c r="D76" s="18" t="s">
        <v>182</v>
      </c>
      <c r="E76" s="19">
        <v>1</v>
      </c>
      <c r="F76" s="37">
        <v>12.01</v>
      </c>
      <c r="G76" s="29">
        <v>12.01</v>
      </c>
      <c r="H76" s="17" t="s">
        <v>79</v>
      </c>
      <c r="I76" s="22" t="s">
        <v>79</v>
      </c>
    </row>
    <row r="77" spans="2:9" ht="15.75" customHeight="1" x14ac:dyDescent="0.25">
      <c r="B77" s="36">
        <v>56</v>
      </c>
      <c r="C77" s="16" t="s">
        <v>365</v>
      </c>
      <c r="D77" s="18" t="s">
        <v>366</v>
      </c>
      <c r="E77" s="19">
        <v>2.2000000000000002</v>
      </c>
      <c r="F77" s="37">
        <v>2.71</v>
      </c>
      <c r="G77" s="29">
        <v>5.96</v>
      </c>
      <c r="H77" s="17" t="s">
        <v>79</v>
      </c>
      <c r="I77" s="22" t="s">
        <v>79</v>
      </c>
    </row>
    <row r="78" spans="2:9" ht="15.75" customHeight="1" x14ac:dyDescent="0.25">
      <c r="B78" s="36">
        <v>57</v>
      </c>
      <c r="C78" s="16" t="s">
        <v>367</v>
      </c>
      <c r="D78" s="18" t="s">
        <v>366</v>
      </c>
      <c r="E78" s="19">
        <v>1.446</v>
      </c>
      <c r="F78" s="37">
        <v>13.25</v>
      </c>
      <c r="G78" s="29">
        <v>19.16</v>
      </c>
      <c r="H78" s="17" t="s">
        <v>79</v>
      </c>
      <c r="I78" s="22" t="s">
        <v>79</v>
      </c>
    </row>
    <row r="79" spans="2:9" ht="15.75" customHeight="1" x14ac:dyDescent="0.25">
      <c r="B79" s="36">
        <v>58</v>
      </c>
      <c r="C79" s="16" t="s">
        <v>368</v>
      </c>
      <c r="D79" s="18" t="s">
        <v>366</v>
      </c>
      <c r="E79" s="19">
        <v>2.52</v>
      </c>
      <c r="F79" s="37">
        <v>10.199999999999999</v>
      </c>
      <c r="G79" s="29">
        <v>25.7</v>
      </c>
      <c r="H79" s="17" t="s">
        <v>79</v>
      </c>
      <c r="I79" s="22" t="s">
        <v>79</v>
      </c>
    </row>
    <row r="80" spans="2:9" ht="15.75" customHeight="1" x14ac:dyDescent="0.25">
      <c r="B80" s="36">
        <v>59</v>
      </c>
      <c r="C80" s="16" t="s">
        <v>369</v>
      </c>
      <c r="D80" s="18" t="s">
        <v>318</v>
      </c>
      <c r="E80" s="19">
        <v>10.3</v>
      </c>
      <c r="F80" s="17" t="s">
        <v>79</v>
      </c>
      <c r="G80" s="17" t="s">
        <v>79</v>
      </c>
      <c r="H80" s="17" t="s">
        <v>79</v>
      </c>
      <c r="I80" s="22" t="s">
        <v>79</v>
      </c>
    </row>
    <row r="81" spans="2:9" ht="15.75" customHeight="1" x14ac:dyDescent="0.25">
      <c r="B81" s="36">
        <v>60</v>
      </c>
      <c r="C81" s="16" t="s">
        <v>370</v>
      </c>
      <c r="D81" s="18" t="s">
        <v>168</v>
      </c>
      <c r="E81" s="19">
        <v>4.12</v>
      </c>
      <c r="F81" s="37">
        <v>4.2699999999999996</v>
      </c>
      <c r="G81" s="29">
        <v>17.59</v>
      </c>
      <c r="H81" s="17" t="s">
        <v>79</v>
      </c>
      <c r="I81" s="22" t="s">
        <v>79</v>
      </c>
    </row>
    <row r="82" spans="2:9" ht="15.75" customHeight="1" x14ac:dyDescent="0.25">
      <c r="B82" s="36">
        <v>61</v>
      </c>
      <c r="C82" s="16" t="s">
        <v>371</v>
      </c>
      <c r="D82" s="18" t="s">
        <v>325</v>
      </c>
      <c r="E82" s="19">
        <v>5.25</v>
      </c>
      <c r="F82" s="37">
        <v>9</v>
      </c>
      <c r="G82" s="29">
        <v>47.25</v>
      </c>
      <c r="H82" s="17" t="s">
        <v>79</v>
      </c>
      <c r="I82" s="22" t="s">
        <v>79</v>
      </c>
    </row>
    <row r="83" spans="2:9" ht="15.75" customHeight="1" x14ac:dyDescent="0.25">
      <c r="B83" s="36">
        <v>62</v>
      </c>
      <c r="C83" s="16" t="s">
        <v>372</v>
      </c>
      <c r="D83" s="18" t="s">
        <v>185</v>
      </c>
      <c r="E83" s="19">
        <v>2.1999999999999999E-2</v>
      </c>
      <c r="F83" s="17" t="s">
        <v>79</v>
      </c>
      <c r="G83" s="17" t="s">
        <v>79</v>
      </c>
      <c r="H83" s="17" t="s">
        <v>79</v>
      </c>
      <c r="I83" s="22" t="s">
        <v>79</v>
      </c>
    </row>
    <row r="84" spans="2:9" ht="17.100000000000001" customHeight="1" x14ac:dyDescent="0.25">
      <c r="B84" s="36">
        <v>63</v>
      </c>
      <c r="C84" s="16" t="s">
        <v>373</v>
      </c>
      <c r="D84" s="18" t="s">
        <v>318</v>
      </c>
      <c r="E84" s="19">
        <v>5.15</v>
      </c>
      <c r="F84" s="37">
        <v>8</v>
      </c>
      <c r="G84" s="29">
        <v>41.2</v>
      </c>
      <c r="H84" s="17" t="s">
        <v>79</v>
      </c>
      <c r="I84" s="22" t="s">
        <v>79</v>
      </c>
    </row>
    <row r="85" spans="2:9" ht="17.100000000000001" customHeight="1" x14ac:dyDescent="0.25">
      <c r="B85" s="36">
        <v>64</v>
      </c>
      <c r="C85" s="16" t="s">
        <v>374</v>
      </c>
      <c r="D85" s="18" t="s">
        <v>318</v>
      </c>
      <c r="E85" s="19">
        <v>78.75</v>
      </c>
      <c r="F85" s="17" t="s">
        <v>79</v>
      </c>
      <c r="G85" s="17" t="s">
        <v>79</v>
      </c>
      <c r="H85" s="17" t="s">
        <v>79</v>
      </c>
      <c r="I85" s="22" t="s">
        <v>79</v>
      </c>
    </row>
    <row r="86" spans="2:9" ht="17.100000000000001" customHeight="1" x14ac:dyDescent="0.25">
      <c r="B86" s="36">
        <v>65</v>
      </c>
      <c r="C86" s="16" t="s">
        <v>375</v>
      </c>
      <c r="D86" s="18" t="s">
        <v>366</v>
      </c>
      <c r="E86" s="19">
        <v>1.56</v>
      </c>
      <c r="F86" s="37">
        <v>5.38</v>
      </c>
      <c r="G86" s="29">
        <v>8.39</v>
      </c>
      <c r="H86" s="17" t="s">
        <v>79</v>
      </c>
      <c r="I86" s="22" t="s">
        <v>79</v>
      </c>
    </row>
    <row r="87" spans="2:9" ht="17.100000000000001" customHeight="1" x14ac:dyDescent="0.25">
      <c r="B87" s="36">
        <v>66</v>
      </c>
      <c r="C87" s="16" t="s">
        <v>376</v>
      </c>
      <c r="D87" s="18" t="s">
        <v>182</v>
      </c>
      <c r="E87" s="19">
        <v>0.4</v>
      </c>
      <c r="F87" s="37">
        <v>66.67</v>
      </c>
      <c r="G87" s="29">
        <v>26.67</v>
      </c>
      <c r="H87" s="17" t="s">
        <v>79</v>
      </c>
      <c r="I87" s="22" t="s">
        <v>79</v>
      </c>
    </row>
    <row r="88" spans="2:9" ht="17.100000000000001" customHeight="1" x14ac:dyDescent="0.25">
      <c r="B88" s="36">
        <v>67</v>
      </c>
      <c r="C88" s="16" t="s">
        <v>377</v>
      </c>
      <c r="D88" s="18" t="s">
        <v>318</v>
      </c>
      <c r="E88" s="19">
        <v>1.1439999999999999</v>
      </c>
      <c r="F88" s="37">
        <v>1.2</v>
      </c>
      <c r="G88" s="29">
        <v>1.37</v>
      </c>
      <c r="H88" s="17" t="s">
        <v>79</v>
      </c>
      <c r="I88" s="22" t="s">
        <v>79</v>
      </c>
    </row>
    <row r="89" spans="2:9" ht="16.05" customHeight="1" x14ac:dyDescent="0.25">
      <c r="B89" s="36">
        <v>68</v>
      </c>
      <c r="C89" s="16" t="s">
        <v>378</v>
      </c>
      <c r="D89" s="18" t="s">
        <v>318</v>
      </c>
      <c r="E89" s="19">
        <v>363.6</v>
      </c>
      <c r="F89" s="17" t="s">
        <v>79</v>
      </c>
      <c r="G89" s="17" t="s">
        <v>79</v>
      </c>
      <c r="H89" s="17" t="s">
        <v>79</v>
      </c>
      <c r="I89" s="22" t="s">
        <v>79</v>
      </c>
    </row>
    <row r="90" spans="2:9" ht="15.75" customHeight="1" x14ac:dyDescent="0.25"/>
    <row r="91" spans="2:9" ht="31.5" customHeight="1" x14ac:dyDescent="0.25">
      <c r="B91" s="84" t="s">
        <v>288</v>
      </c>
      <c r="C91" s="84"/>
      <c r="D91" s="84"/>
      <c r="E91" s="84"/>
      <c r="F91" s="84"/>
      <c r="G91" s="84"/>
      <c r="H91" s="84"/>
    </row>
    <row r="92" spans="2:9" ht="17.399999999999999" customHeight="1" x14ac:dyDescent="0.25">
      <c r="B92" s="85" t="s">
        <v>83</v>
      </c>
      <c r="C92" s="85"/>
      <c r="D92" s="85"/>
      <c r="E92" s="85"/>
      <c r="H92" s="21" t="s">
        <v>239</v>
      </c>
    </row>
    <row r="93" spans="2:9" ht="15.3" customHeight="1" x14ac:dyDescent="0.25">
      <c r="B93" s="3" t="s">
        <v>52</v>
      </c>
      <c r="C93" s="3" t="s">
        <v>289</v>
      </c>
      <c r="D93" s="3" t="s">
        <v>144</v>
      </c>
      <c r="E93" s="3" t="s">
        <v>145</v>
      </c>
      <c r="F93" s="30" t="s">
        <v>154</v>
      </c>
      <c r="G93" s="30" t="s">
        <v>155</v>
      </c>
      <c r="H93" s="3" t="s">
        <v>78</v>
      </c>
      <c r="I93" s="22" t="s">
        <v>79</v>
      </c>
    </row>
    <row r="94" spans="2:9" ht="15.75" customHeight="1" x14ac:dyDescent="0.25">
      <c r="B94" s="31">
        <v>69</v>
      </c>
      <c r="C94" s="5" t="s">
        <v>379</v>
      </c>
      <c r="D94" s="3" t="s">
        <v>380</v>
      </c>
      <c r="E94" s="7">
        <v>6.5</v>
      </c>
      <c r="F94" s="32">
        <v>4.1500000000000004</v>
      </c>
      <c r="G94" s="33">
        <v>26.98</v>
      </c>
      <c r="H94" s="6" t="s">
        <v>79</v>
      </c>
      <c r="I94" s="22" t="s">
        <v>79</v>
      </c>
    </row>
    <row r="95" spans="2:9" ht="15.75" customHeight="1" x14ac:dyDescent="0.25">
      <c r="B95" s="31">
        <v>70</v>
      </c>
      <c r="C95" s="5" t="s">
        <v>381</v>
      </c>
      <c r="D95" s="3" t="s">
        <v>168</v>
      </c>
      <c r="E95" s="7">
        <v>2.52</v>
      </c>
      <c r="F95" s="32">
        <v>2.78</v>
      </c>
      <c r="G95" s="33">
        <v>7.01</v>
      </c>
      <c r="H95" s="6" t="s">
        <v>79</v>
      </c>
      <c r="I95" s="22" t="s">
        <v>79</v>
      </c>
    </row>
    <row r="96" spans="2:9" ht="15.75" customHeight="1" x14ac:dyDescent="0.25">
      <c r="B96" s="31">
        <v>71</v>
      </c>
      <c r="C96" s="5" t="s">
        <v>382</v>
      </c>
      <c r="D96" s="3" t="s">
        <v>325</v>
      </c>
      <c r="E96" s="7">
        <v>1.02</v>
      </c>
      <c r="F96" s="6" t="s">
        <v>79</v>
      </c>
      <c r="G96" s="6" t="s">
        <v>79</v>
      </c>
      <c r="H96" s="6" t="s">
        <v>79</v>
      </c>
      <c r="I96" s="22" t="s">
        <v>79</v>
      </c>
    </row>
    <row r="97" spans="2:9" ht="15.75" customHeight="1" x14ac:dyDescent="0.25">
      <c r="B97" s="31">
        <v>72</v>
      </c>
      <c r="C97" s="5" t="s">
        <v>383</v>
      </c>
      <c r="D97" s="3" t="s">
        <v>168</v>
      </c>
      <c r="E97" s="7">
        <v>2.04</v>
      </c>
      <c r="F97" s="32">
        <v>2.56</v>
      </c>
      <c r="G97" s="33">
        <v>5.22</v>
      </c>
      <c r="H97" s="6" t="s">
        <v>79</v>
      </c>
      <c r="I97" s="22" t="s">
        <v>79</v>
      </c>
    </row>
    <row r="98" spans="2:9" ht="15.75" customHeight="1" x14ac:dyDescent="0.25">
      <c r="B98" s="31">
        <v>73</v>
      </c>
      <c r="C98" s="5" t="s">
        <v>384</v>
      </c>
      <c r="D98" s="3" t="s">
        <v>168</v>
      </c>
      <c r="E98" s="7">
        <v>11.2</v>
      </c>
      <c r="F98" s="32">
        <v>5.59</v>
      </c>
      <c r="G98" s="33">
        <v>62.61</v>
      </c>
      <c r="H98" s="6" t="s">
        <v>79</v>
      </c>
      <c r="I98" s="22" t="s">
        <v>79</v>
      </c>
    </row>
    <row r="99" spans="2:9" ht="15.75" customHeight="1" x14ac:dyDescent="0.25">
      <c r="B99" s="31">
        <v>74</v>
      </c>
      <c r="C99" s="5" t="s">
        <v>385</v>
      </c>
      <c r="D99" s="3" t="s">
        <v>168</v>
      </c>
      <c r="E99" s="7">
        <v>5.08</v>
      </c>
      <c r="F99" s="32">
        <v>7.32</v>
      </c>
      <c r="G99" s="33">
        <v>37.19</v>
      </c>
      <c r="H99" s="6" t="s">
        <v>79</v>
      </c>
      <c r="I99" s="22" t="s">
        <v>79</v>
      </c>
    </row>
    <row r="100" spans="2:9" ht="15.75" customHeight="1" x14ac:dyDescent="0.25">
      <c r="B100" s="31">
        <v>75</v>
      </c>
      <c r="C100" s="5" t="s">
        <v>386</v>
      </c>
      <c r="D100" s="3" t="s">
        <v>168</v>
      </c>
      <c r="E100" s="7">
        <v>5.08</v>
      </c>
      <c r="F100" s="32">
        <v>17.510000000000002</v>
      </c>
      <c r="G100" s="33">
        <v>88.95</v>
      </c>
      <c r="H100" s="6" t="s">
        <v>79</v>
      </c>
      <c r="I100" s="22" t="s">
        <v>79</v>
      </c>
    </row>
    <row r="101" spans="2:9" ht="15.75" customHeight="1" x14ac:dyDescent="0.25">
      <c r="B101" s="31">
        <v>76</v>
      </c>
      <c r="C101" s="5" t="s">
        <v>387</v>
      </c>
      <c r="D101" s="3" t="s">
        <v>168</v>
      </c>
      <c r="E101" s="7">
        <v>5.08</v>
      </c>
      <c r="F101" s="32">
        <v>25.85</v>
      </c>
      <c r="G101" s="33">
        <v>131.32</v>
      </c>
      <c r="H101" s="6" t="s">
        <v>79</v>
      </c>
      <c r="I101" s="22" t="s">
        <v>79</v>
      </c>
    </row>
    <row r="102" spans="2:9" ht="15.75" customHeight="1" x14ac:dyDescent="0.25">
      <c r="B102" s="31">
        <v>77</v>
      </c>
      <c r="C102" s="5" t="s">
        <v>388</v>
      </c>
      <c r="D102" s="3" t="s">
        <v>236</v>
      </c>
      <c r="E102" s="7">
        <v>4.992</v>
      </c>
      <c r="F102" s="32">
        <v>4.42</v>
      </c>
      <c r="G102" s="33">
        <v>22.07</v>
      </c>
      <c r="H102" s="6" t="s">
        <v>79</v>
      </c>
      <c r="I102" s="22" t="s">
        <v>79</v>
      </c>
    </row>
    <row r="103" spans="2:9" ht="15.75" customHeight="1" x14ac:dyDescent="0.25">
      <c r="B103" s="31">
        <v>78</v>
      </c>
      <c r="C103" s="5" t="s">
        <v>388</v>
      </c>
      <c r="D103" s="3" t="s">
        <v>185</v>
      </c>
      <c r="E103" s="7">
        <v>4.0000000000000001E-3</v>
      </c>
      <c r="F103" s="32">
        <v>4.42</v>
      </c>
      <c r="G103" s="33">
        <v>0.02</v>
      </c>
      <c r="H103" s="6" t="s">
        <v>79</v>
      </c>
      <c r="I103" s="22" t="s">
        <v>79</v>
      </c>
    </row>
    <row r="104" spans="2:9" ht="15.75" customHeight="1" x14ac:dyDescent="0.25">
      <c r="B104" s="31">
        <v>79</v>
      </c>
      <c r="C104" s="5" t="s">
        <v>389</v>
      </c>
      <c r="D104" s="3" t="s">
        <v>390</v>
      </c>
      <c r="E104" s="7">
        <v>2.2120000000000002</v>
      </c>
      <c r="F104" s="32">
        <v>0.7</v>
      </c>
      <c r="G104" s="33">
        <v>1.55</v>
      </c>
      <c r="H104" s="6" t="s">
        <v>79</v>
      </c>
      <c r="I104" s="22" t="s">
        <v>79</v>
      </c>
    </row>
    <row r="105" spans="2:9" ht="15.75" customHeight="1" x14ac:dyDescent="0.25">
      <c r="B105" s="31">
        <v>80</v>
      </c>
      <c r="C105" s="5" t="s">
        <v>391</v>
      </c>
      <c r="D105" s="3" t="s">
        <v>168</v>
      </c>
      <c r="E105" s="7">
        <v>10.199999999999999</v>
      </c>
      <c r="F105" s="6" t="s">
        <v>79</v>
      </c>
      <c r="G105" s="6" t="s">
        <v>79</v>
      </c>
      <c r="H105" s="6" t="s">
        <v>79</v>
      </c>
      <c r="I105" s="22" t="s">
        <v>79</v>
      </c>
    </row>
    <row r="106" spans="2:9" ht="15.75" customHeight="1" x14ac:dyDescent="0.25">
      <c r="B106" s="31">
        <v>81</v>
      </c>
      <c r="C106" s="5" t="s">
        <v>392</v>
      </c>
      <c r="D106" s="3" t="s">
        <v>315</v>
      </c>
      <c r="E106" s="7">
        <v>5.3860000000000001</v>
      </c>
      <c r="F106" s="32">
        <v>23.93</v>
      </c>
      <c r="G106" s="33">
        <v>128.9</v>
      </c>
      <c r="H106" s="6" t="s">
        <v>79</v>
      </c>
      <c r="I106" s="22" t="s">
        <v>79</v>
      </c>
    </row>
    <row r="107" spans="2:9" ht="28.05" customHeight="1" x14ac:dyDescent="0.25">
      <c r="B107" s="31">
        <v>82</v>
      </c>
      <c r="C107" s="5" t="s">
        <v>393</v>
      </c>
      <c r="D107" s="3" t="s">
        <v>325</v>
      </c>
      <c r="E107" s="7">
        <v>2</v>
      </c>
      <c r="F107" s="32">
        <v>1150</v>
      </c>
      <c r="G107" s="33">
        <v>2300</v>
      </c>
      <c r="H107" s="6" t="s">
        <v>79</v>
      </c>
      <c r="I107" s="22" t="s">
        <v>79</v>
      </c>
    </row>
    <row r="108" spans="2:9" ht="15.75" customHeight="1" x14ac:dyDescent="0.25">
      <c r="B108" s="31">
        <v>83</v>
      </c>
      <c r="C108" s="5" t="s">
        <v>394</v>
      </c>
      <c r="D108" s="3" t="s">
        <v>236</v>
      </c>
      <c r="E108" s="7">
        <v>0.222</v>
      </c>
      <c r="F108" s="32">
        <v>420</v>
      </c>
      <c r="G108" s="33">
        <v>93.37</v>
      </c>
      <c r="H108" s="6" t="s">
        <v>79</v>
      </c>
      <c r="I108" s="22" t="s">
        <v>79</v>
      </c>
    </row>
    <row r="109" spans="2:9" ht="15.75" customHeight="1" x14ac:dyDescent="0.25">
      <c r="B109" s="31">
        <v>84</v>
      </c>
      <c r="C109" s="5" t="s">
        <v>395</v>
      </c>
      <c r="D109" s="3" t="s">
        <v>236</v>
      </c>
      <c r="E109" s="7">
        <v>2.944</v>
      </c>
      <c r="F109" s="32">
        <v>440</v>
      </c>
      <c r="G109" s="33">
        <v>1295.1400000000001</v>
      </c>
      <c r="H109" s="6" t="s">
        <v>79</v>
      </c>
      <c r="I109" s="22" t="s">
        <v>79</v>
      </c>
    </row>
    <row r="110" spans="2:9" ht="15.75" customHeight="1" x14ac:dyDescent="0.25">
      <c r="B110" s="31">
        <v>85</v>
      </c>
      <c r="C110" s="5" t="s">
        <v>396</v>
      </c>
      <c r="D110" s="3" t="s">
        <v>236</v>
      </c>
      <c r="E110" s="7">
        <v>1.244</v>
      </c>
      <c r="F110" s="32">
        <v>242.72</v>
      </c>
      <c r="G110" s="33">
        <v>302.04000000000002</v>
      </c>
      <c r="H110" s="6" t="s">
        <v>79</v>
      </c>
      <c r="I110" s="22" t="s">
        <v>79</v>
      </c>
    </row>
    <row r="111" spans="2:9" ht="15.75" customHeight="1" x14ac:dyDescent="0.25">
      <c r="B111" s="31">
        <v>86</v>
      </c>
      <c r="C111" s="5" t="s">
        <v>397</v>
      </c>
      <c r="D111" s="3" t="s">
        <v>236</v>
      </c>
      <c r="E111" s="7">
        <v>1.474</v>
      </c>
      <c r="F111" s="32">
        <v>450</v>
      </c>
      <c r="G111" s="33">
        <v>663.26</v>
      </c>
      <c r="H111" s="6" t="s">
        <v>79</v>
      </c>
      <c r="I111" s="22" t="s">
        <v>79</v>
      </c>
    </row>
    <row r="112" spans="2:9" ht="15.75" customHeight="1" x14ac:dyDescent="0.25">
      <c r="B112" s="34">
        <v>87</v>
      </c>
      <c r="C112" s="10" t="s">
        <v>398</v>
      </c>
      <c r="D112" s="12" t="s">
        <v>236</v>
      </c>
      <c r="E112" s="13">
        <v>0.53300000000000003</v>
      </c>
      <c r="F112" s="35">
        <v>420</v>
      </c>
      <c r="G112" s="26">
        <v>223.82</v>
      </c>
      <c r="H112" s="11" t="s">
        <v>79</v>
      </c>
      <c r="I112" s="22" t="s">
        <v>79</v>
      </c>
    </row>
    <row r="113" spans="2:9" ht="15.75" customHeight="1" x14ac:dyDescent="0.25">
      <c r="B113" s="36">
        <v>88</v>
      </c>
      <c r="C113" s="16" t="s">
        <v>399</v>
      </c>
      <c r="D113" s="18" t="s">
        <v>236</v>
      </c>
      <c r="E113" s="19">
        <v>1.331</v>
      </c>
      <c r="F113" s="37">
        <v>440</v>
      </c>
      <c r="G113" s="29">
        <v>585.41999999999996</v>
      </c>
      <c r="H113" s="17" t="s">
        <v>79</v>
      </c>
      <c r="I113" s="22" t="s">
        <v>79</v>
      </c>
    </row>
    <row r="114" spans="2:9" ht="15.75" customHeight="1" x14ac:dyDescent="0.25">
      <c r="B114" s="36">
        <v>89</v>
      </c>
      <c r="C114" s="16" t="s">
        <v>400</v>
      </c>
      <c r="D114" s="18" t="s">
        <v>236</v>
      </c>
      <c r="E114" s="19">
        <v>0.308</v>
      </c>
      <c r="F114" s="37">
        <v>893.2</v>
      </c>
      <c r="G114" s="29">
        <v>275.19</v>
      </c>
      <c r="H114" s="17" t="s">
        <v>79</v>
      </c>
      <c r="I114" s="22" t="s">
        <v>79</v>
      </c>
    </row>
    <row r="115" spans="2:9" ht="15.75" customHeight="1" x14ac:dyDescent="0.25">
      <c r="B115" s="36">
        <v>90</v>
      </c>
      <c r="C115" s="16" t="s">
        <v>401</v>
      </c>
      <c r="D115" s="18" t="s">
        <v>185</v>
      </c>
      <c r="E115" s="19">
        <v>1.1759999999999999</v>
      </c>
      <c r="F115" s="37">
        <v>450</v>
      </c>
      <c r="G115" s="29">
        <v>529.25</v>
      </c>
      <c r="H115" s="17" t="s">
        <v>79</v>
      </c>
      <c r="I115" s="22" t="s">
        <v>79</v>
      </c>
    </row>
    <row r="116" spans="2:9" ht="15.75" customHeight="1" x14ac:dyDescent="0.25">
      <c r="B116" s="36">
        <v>91</v>
      </c>
      <c r="C116" s="16" t="s">
        <v>402</v>
      </c>
      <c r="D116" s="18" t="s">
        <v>185</v>
      </c>
      <c r="E116" s="19">
        <v>0.113</v>
      </c>
      <c r="F116" s="37">
        <v>262.14</v>
      </c>
      <c r="G116" s="29">
        <v>29.73</v>
      </c>
      <c r="H116" s="17" t="s">
        <v>79</v>
      </c>
      <c r="I116" s="22" t="s">
        <v>79</v>
      </c>
    </row>
    <row r="117" spans="2:9" ht="15.75" customHeight="1" x14ac:dyDescent="0.25">
      <c r="B117" s="36">
        <v>92</v>
      </c>
      <c r="C117" s="16" t="s">
        <v>403</v>
      </c>
      <c r="D117" s="18" t="s">
        <v>185</v>
      </c>
      <c r="E117" s="19">
        <v>9.7000000000000003E-2</v>
      </c>
      <c r="F117" s="37">
        <v>252</v>
      </c>
      <c r="G117" s="29">
        <v>24.34</v>
      </c>
      <c r="H117" s="17" t="s">
        <v>79</v>
      </c>
      <c r="I117" s="22" t="s">
        <v>79</v>
      </c>
    </row>
    <row r="118" spans="2:9" ht="15.75" customHeight="1" x14ac:dyDescent="0.25">
      <c r="B118" s="18" t="s">
        <v>47</v>
      </c>
      <c r="C118" s="16" t="s">
        <v>404</v>
      </c>
      <c r="D118" s="17" t="s">
        <v>79</v>
      </c>
      <c r="E118" s="17" t="s">
        <v>79</v>
      </c>
      <c r="F118" s="17" t="s">
        <v>79</v>
      </c>
      <c r="G118" s="17" t="s">
        <v>79</v>
      </c>
      <c r="H118" s="17" t="s">
        <v>79</v>
      </c>
      <c r="I118" s="22" t="s">
        <v>79</v>
      </c>
    </row>
    <row r="119" spans="2:9" ht="15.75" customHeight="1" x14ac:dyDescent="0.25">
      <c r="B119" s="36">
        <v>1</v>
      </c>
      <c r="C119" s="16" t="s">
        <v>405</v>
      </c>
      <c r="D119" s="18" t="s">
        <v>182</v>
      </c>
      <c r="E119" s="19">
        <v>44.497</v>
      </c>
      <c r="F119" s="37">
        <v>5.64</v>
      </c>
      <c r="G119" s="29">
        <v>250.97</v>
      </c>
      <c r="H119" s="17" t="s">
        <v>79</v>
      </c>
      <c r="I119" s="22" t="s">
        <v>79</v>
      </c>
    </row>
    <row r="120" spans="2:9" ht="15.75" customHeight="1" x14ac:dyDescent="0.25">
      <c r="B120" s="36">
        <v>2</v>
      </c>
      <c r="C120" s="16" t="s">
        <v>406</v>
      </c>
      <c r="D120" s="18" t="s">
        <v>182</v>
      </c>
      <c r="E120" s="19">
        <v>38.488</v>
      </c>
      <c r="F120" s="37">
        <v>6.75</v>
      </c>
      <c r="G120" s="29">
        <v>259.79000000000002</v>
      </c>
      <c r="H120" s="17" t="s">
        <v>79</v>
      </c>
      <c r="I120" s="22" t="s">
        <v>79</v>
      </c>
    </row>
    <row r="121" spans="2:9" ht="15.75" customHeight="1" x14ac:dyDescent="0.25">
      <c r="B121" s="36">
        <v>3</v>
      </c>
      <c r="C121" s="16" t="s">
        <v>407</v>
      </c>
      <c r="D121" s="18" t="s">
        <v>390</v>
      </c>
      <c r="E121" s="19">
        <v>382.274</v>
      </c>
      <c r="F121" s="37">
        <v>0.7</v>
      </c>
      <c r="G121" s="29">
        <v>267.58999999999997</v>
      </c>
      <c r="H121" s="17" t="s">
        <v>79</v>
      </c>
      <c r="I121" s="22" t="s">
        <v>79</v>
      </c>
    </row>
    <row r="122" spans="2:9" ht="15.75" customHeight="1" x14ac:dyDescent="0.25">
      <c r="B122" s="36">
        <v>4</v>
      </c>
      <c r="C122" s="16" t="s">
        <v>408</v>
      </c>
      <c r="D122" s="18" t="s">
        <v>409</v>
      </c>
      <c r="E122" s="19">
        <v>2.5</v>
      </c>
      <c r="F122" s="37">
        <v>9.17</v>
      </c>
      <c r="G122" s="29">
        <v>22.93</v>
      </c>
      <c r="H122" s="17" t="s">
        <v>79</v>
      </c>
      <c r="I122" s="22" t="s">
        <v>79</v>
      </c>
    </row>
    <row r="123" spans="2:9" ht="15.75" customHeight="1" x14ac:dyDescent="0.25">
      <c r="B123" s="36">
        <v>5</v>
      </c>
      <c r="C123" s="16" t="s">
        <v>410</v>
      </c>
      <c r="D123" s="18" t="s">
        <v>409</v>
      </c>
      <c r="E123" s="19">
        <v>5.0469999999999997</v>
      </c>
      <c r="F123" s="37">
        <v>4.0599999999999996</v>
      </c>
      <c r="G123" s="29">
        <v>20.49</v>
      </c>
      <c r="H123" s="17" t="s">
        <v>79</v>
      </c>
      <c r="I123" s="22" t="s">
        <v>79</v>
      </c>
    </row>
    <row r="124" spans="2:9" ht="15.75" customHeight="1" x14ac:dyDescent="0.25">
      <c r="B124" s="36">
        <v>6</v>
      </c>
      <c r="C124" s="16" t="s">
        <v>411</v>
      </c>
      <c r="D124" s="18" t="s">
        <v>409</v>
      </c>
      <c r="E124" s="19">
        <v>1.161</v>
      </c>
      <c r="F124" s="37">
        <v>18.329999999999998</v>
      </c>
      <c r="G124" s="29">
        <v>21.28</v>
      </c>
      <c r="H124" s="17" t="s">
        <v>79</v>
      </c>
      <c r="I124" s="22" t="s">
        <v>79</v>
      </c>
    </row>
    <row r="125" spans="2:9" ht="15.75" customHeight="1" x14ac:dyDescent="0.25">
      <c r="B125" s="36">
        <v>7</v>
      </c>
      <c r="C125" s="16" t="s">
        <v>412</v>
      </c>
      <c r="D125" s="18" t="s">
        <v>409</v>
      </c>
      <c r="E125" s="19">
        <v>6.4859999999999998</v>
      </c>
      <c r="F125" s="37">
        <v>36.74</v>
      </c>
      <c r="G125" s="29">
        <v>238.3</v>
      </c>
      <c r="H125" s="17" t="s">
        <v>79</v>
      </c>
      <c r="I125" s="22" t="s">
        <v>79</v>
      </c>
    </row>
    <row r="126" spans="2:9" ht="15.75" customHeight="1" x14ac:dyDescent="0.25">
      <c r="B126" s="36">
        <v>8</v>
      </c>
      <c r="C126" s="16" t="s">
        <v>413</v>
      </c>
      <c r="D126" s="18" t="s">
        <v>409</v>
      </c>
      <c r="E126" s="19">
        <v>0.93500000000000005</v>
      </c>
      <c r="F126" s="37">
        <v>18.329999999999998</v>
      </c>
      <c r="G126" s="29">
        <v>17.14</v>
      </c>
      <c r="H126" s="17" t="s">
        <v>79</v>
      </c>
      <c r="I126" s="22" t="s">
        <v>79</v>
      </c>
    </row>
    <row r="127" spans="2:9" ht="15.75" customHeight="1" x14ac:dyDescent="0.25">
      <c r="B127" s="36">
        <v>9</v>
      </c>
      <c r="C127" s="16" t="s">
        <v>414</v>
      </c>
      <c r="D127" s="18" t="s">
        <v>409</v>
      </c>
      <c r="E127" s="19">
        <v>0.93500000000000005</v>
      </c>
      <c r="F127" s="37">
        <v>16.760000000000002</v>
      </c>
      <c r="G127" s="29">
        <v>15.67</v>
      </c>
      <c r="H127" s="17" t="s">
        <v>79</v>
      </c>
      <c r="I127" s="22" t="s">
        <v>79</v>
      </c>
    </row>
    <row r="128" spans="2:9" ht="17.7" customHeight="1" x14ac:dyDescent="0.25">
      <c r="B128" s="36">
        <v>10</v>
      </c>
      <c r="C128" s="16" t="s">
        <v>415</v>
      </c>
      <c r="D128" s="18" t="s">
        <v>409</v>
      </c>
      <c r="E128" s="19">
        <v>3.7850000000000001</v>
      </c>
      <c r="F128" s="37">
        <v>31.36</v>
      </c>
      <c r="G128" s="29">
        <v>118.7</v>
      </c>
      <c r="H128" s="17" t="s">
        <v>79</v>
      </c>
      <c r="I128" s="22" t="s">
        <v>79</v>
      </c>
    </row>
    <row r="129" spans="2:9" ht="17.7" customHeight="1" x14ac:dyDescent="0.25">
      <c r="B129" s="36">
        <v>11</v>
      </c>
      <c r="C129" s="16" t="s">
        <v>416</v>
      </c>
      <c r="D129" s="18" t="s">
        <v>409</v>
      </c>
      <c r="E129" s="19">
        <v>0.93500000000000005</v>
      </c>
      <c r="F129" s="37">
        <v>28.2</v>
      </c>
      <c r="G129" s="29">
        <v>26.37</v>
      </c>
      <c r="H129" s="17" t="s">
        <v>79</v>
      </c>
      <c r="I129" s="22" t="s">
        <v>79</v>
      </c>
    </row>
    <row r="130" spans="2:9" ht="17.7" customHeight="1" x14ac:dyDescent="0.25">
      <c r="B130" s="36">
        <v>12</v>
      </c>
      <c r="C130" s="16" t="s">
        <v>417</v>
      </c>
      <c r="D130" s="18" t="s">
        <v>409</v>
      </c>
      <c r="E130" s="19">
        <v>0.127</v>
      </c>
      <c r="F130" s="37">
        <v>9.27</v>
      </c>
      <c r="G130" s="29">
        <v>1.18</v>
      </c>
      <c r="H130" s="17" t="s">
        <v>79</v>
      </c>
      <c r="I130" s="22" t="s">
        <v>79</v>
      </c>
    </row>
    <row r="131" spans="2:9" ht="17.7" customHeight="1" x14ac:dyDescent="0.25">
      <c r="B131" s="36">
        <v>13</v>
      </c>
      <c r="C131" s="16" t="s">
        <v>418</v>
      </c>
      <c r="D131" s="18" t="s">
        <v>409</v>
      </c>
      <c r="E131" s="19">
        <v>0.93500000000000005</v>
      </c>
      <c r="F131" s="37">
        <v>52.23</v>
      </c>
      <c r="G131" s="29">
        <v>48.84</v>
      </c>
      <c r="H131" s="17" t="s">
        <v>79</v>
      </c>
      <c r="I131" s="22" t="s">
        <v>79</v>
      </c>
    </row>
    <row r="132" spans="2:9" ht="17.7" customHeight="1" x14ac:dyDescent="0.25">
      <c r="B132" s="36">
        <v>14</v>
      </c>
      <c r="C132" s="16" t="s">
        <v>419</v>
      </c>
      <c r="D132" s="18" t="s">
        <v>409</v>
      </c>
      <c r="E132" s="19">
        <v>1.87</v>
      </c>
      <c r="F132" s="37">
        <v>36.44</v>
      </c>
      <c r="G132" s="29">
        <v>68.14</v>
      </c>
      <c r="H132" s="17" t="s">
        <v>79</v>
      </c>
      <c r="I132" s="22" t="s">
        <v>79</v>
      </c>
    </row>
    <row r="133" spans="2:9" ht="16.5" customHeight="1" x14ac:dyDescent="0.25">
      <c r="B133" s="36">
        <v>15</v>
      </c>
      <c r="C133" s="16" t="s">
        <v>420</v>
      </c>
      <c r="D133" s="18" t="s">
        <v>409</v>
      </c>
      <c r="E133" s="19">
        <v>4.2060000000000004</v>
      </c>
      <c r="F133" s="37">
        <v>17.510000000000002</v>
      </c>
      <c r="G133" s="29">
        <v>73.650000000000006</v>
      </c>
      <c r="H133" s="17" t="s">
        <v>79</v>
      </c>
      <c r="I133" s="22" t="s">
        <v>79</v>
      </c>
    </row>
    <row r="134" spans="2:9" ht="15.75" customHeight="1" x14ac:dyDescent="0.25"/>
    <row r="135" spans="2:9" ht="31.5" customHeight="1" x14ac:dyDescent="0.25">
      <c r="B135" s="84" t="s">
        <v>288</v>
      </c>
      <c r="C135" s="84"/>
      <c r="D135" s="84"/>
      <c r="E135" s="84"/>
      <c r="F135" s="84"/>
      <c r="G135" s="84"/>
      <c r="H135" s="84"/>
    </row>
    <row r="136" spans="2:9" ht="17.399999999999999" customHeight="1" x14ac:dyDescent="0.25">
      <c r="B136" s="85" t="s">
        <v>83</v>
      </c>
      <c r="C136" s="85"/>
      <c r="D136" s="85"/>
      <c r="E136" s="85"/>
      <c r="H136" s="21" t="s">
        <v>265</v>
      </c>
    </row>
    <row r="137" spans="2:9" ht="15.3" customHeight="1" x14ac:dyDescent="0.25">
      <c r="B137" s="3" t="s">
        <v>52</v>
      </c>
      <c r="C137" s="3" t="s">
        <v>289</v>
      </c>
      <c r="D137" s="3" t="s">
        <v>144</v>
      </c>
      <c r="E137" s="3" t="s">
        <v>145</v>
      </c>
      <c r="F137" s="30" t="s">
        <v>154</v>
      </c>
      <c r="G137" s="30" t="s">
        <v>155</v>
      </c>
      <c r="H137" s="3" t="s">
        <v>78</v>
      </c>
      <c r="I137" s="22" t="s">
        <v>79</v>
      </c>
    </row>
    <row r="138" spans="2:9" ht="15.75" customHeight="1" x14ac:dyDescent="0.25">
      <c r="B138" s="31">
        <v>16</v>
      </c>
      <c r="C138" s="5" t="s">
        <v>421</v>
      </c>
      <c r="D138" s="3" t="s">
        <v>409</v>
      </c>
      <c r="E138" s="7">
        <v>0.93500000000000005</v>
      </c>
      <c r="F138" s="32">
        <v>47.96</v>
      </c>
      <c r="G138" s="33">
        <v>44.84</v>
      </c>
      <c r="H138" s="6" t="s">
        <v>79</v>
      </c>
      <c r="I138" s="22" t="s">
        <v>79</v>
      </c>
    </row>
    <row r="139" spans="2:9" ht="15.75" customHeight="1" x14ac:dyDescent="0.25">
      <c r="B139" s="31">
        <v>17</v>
      </c>
      <c r="C139" s="5" t="s">
        <v>422</v>
      </c>
      <c r="D139" s="3" t="s">
        <v>409</v>
      </c>
      <c r="E139" s="7">
        <v>0.93500000000000005</v>
      </c>
      <c r="F139" s="32">
        <v>112.26</v>
      </c>
      <c r="G139" s="33">
        <v>104.96</v>
      </c>
      <c r="H139" s="6" t="s">
        <v>79</v>
      </c>
      <c r="I139" s="22" t="s">
        <v>79</v>
      </c>
    </row>
    <row r="140" spans="2:9" ht="15.75" customHeight="1" x14ac:dyDescent="0.25">
      <c r="B140" s="31">
        <v>18</v>
      </c>
      <c r="C140" s="5" t="s">
        <v>423</v>
      </c>
      <c r="D140" s="3" t="s">
        <v>409</v>
      </c>
      <c r="E140" s="7">
        <v>0.93500000000000005</v>
      </c>
      <c r="F140" s="32">
        <v>109.74</v>
      </c>
      <c r="G140" s="33">
        <v>102.61</v>
      </c>
      <c r="H140" s="6" t="s">
        <v>79</v>
      </c>
      <c r="I140" s="22" t="s">
        <v>79</v>
      </c>
    </row>
    <row r="141" spans="2:9" ht="15.75" customHeight="1" x14ac:dyDescent="0.25">
      <c r="B141" s="31">
        <v>19</v>
      </c>
      <c r="C141" s="5" t="s">
        <v>424</v>
      </c>
      <c r="D141" s="3" t="s">
        <v>409</v>
      </c>
      <c r="E141" s="7">
        <v>0.93500000000000005</v>
      </c>
      <c r="F141" s="32">
        <v>100.96</v>
      </c>
      <c r="G141" s="33">
        <v>94.4</v>
      </c>
      <c r="H141" s="6" t="s">
        <v>79</v>
      </c>
      <c r="I141" s="22" t="s">
        <v>79</v>
      </c>
    </row>
    <row r="142" spans="2:9" ht="15.75" customHeight="1" x14ac:dyDescent="0.25">
      <c r="B142" s="31">
        <v>20</v>
      </c>
      <c r="C142" s="5" t="s">
        <v>425</v>
      </c>
      <c r="D142" s="3" t="s">
        <v>409</v>
      </c>
      <c r="E142" s="7">
        <v>0.127</v>
      </c>
      <c r="F142" s="32">
        <v>5.76</v>
      </c>
      <c r="G142" s="33">
        <v>0.73</v>
      </c>
      <c r="H142" s="6" t="s">
        <v>79</v>
      </c>
      <c r="I142" s="22" t="s">
        <v>79</v>
      </c>
    </row>
    <row r="143" spans="2:9" ht="15.75" customHeight="1" x14ac:dyDescent="0.25">
      <c r="B143" s="31">
        <v>21</v>
      </c>
      <c r="C143" s="5" t="s">
        <v>426</v>
      </c>
      <c r="D143" s="3" t="s">
        <v>409</v>
      </c>
      <c r="E143" s="7">
        <v>0.26200000000000001</v>
      </c>
      <c r="F143" s="32">
        <v>71.02</v>
      </c>
      <c r="G143" s="33">
        <v>18.61</v>
      </c>
      <c r="H143" s="6" t="s">
        <v>79</v>
      </c>
      <c r="I143" s="22" t="s">
        <v>79</v>
      </c>
    </row>
    <row r="144" spans="2:9" ht="15.75" customHeight="1" x14ac:dyDescent="0.25">
      <c r="B144" s="34">
        <v>22</v>
      </c>
      <c r="C144" s="10" t="s">
        <v>427</v>
      </c>
      <c r="D144" s="12" t="s">
        <v>409</v>
      </c>
      <c r="E144" s="13">
        <v>5.0469999999999997</v>
      </c>
      <c r="F144" s="35">
        <v>15.05</v>
      </c>
      <c r="G144" s="26">
        <v>75.959999999999994</v>
      </c>
      <c r="H144" s="11" t="s">
        <v>79</v>
      </c>
      <c r="I144" s="22" t="s">
        <v>79</v>
      </c>
    </row>
    <row r="145" spans="2:9" ht="15.75" customHeight="1" x14ac:dyDescent="0.25">
      <c r="B145" s="36">
        <v>23</v>
      </c>
      <c r="C145" s="16" t="s">
        <v>428</v>
      </c>
      <c r="D145" s="18" t="s">
        <v>409</v>
      </c>
      <c r="E145" s="19">
        <v>1.87</v>
      </c>
      <c r="F145" s="37">
        <v>195.91</v>
      </c>
      <c r="G145" s="29">
        <v>366.35</v>
      </c>
      <c r="H145" s="17" t="s">
        <v>79</v>
      </c>
      <c r="I145" s="22" t="s">
        <v>79</v>
      </c>
    </row>
    <row r="146" spans="2:9" ht="15.75" customHeight="1" x14ac:dyDescent="0.25">
      <c r="B146" s="36">
        <v>24</v>
      </c>
      <c r="C146" s="16" t="s">
        <v>429</v>
      </c>
      <c r="D146" s="18" t="s">
        <v>9</v>
      </c>
      <c r="E146" s="19">
        <v>182.154</v>
      </c>
      <c r="F146" s="37">
        <v>1</v>
      </c>
      <c r="G146" s="29">
        <v>182.15</v>
      </c>
      <c r="H146" s="17" t="s">
        <v>79</v>
      </c>
      <c r="I146" s="22" t="s">
        <v>79</v>
      </c>
    </row>
    <row r="147" spans="2:9" ht="15.75" customHeight="1" x14ac:dyDescent="0.25">
      <c r="B147" s="36">
        <v>25</v>
      </c>
      <c r="C147" s="16" t="s">
        <v>430</v>
      </c>
      <c r="D147" s="18" t="s">
        <v>9</v>
      </c>
      <c r="E147" s="19">
        <v>29.148</v>
      </c>
      <c r="F147" s="37">
        <v>1</v>
      </c>
      <c r="G147" s="29">
        <v>29.15</v>
      </c>
      <c r="H147" s="17" t="s">
        <v>79</v>
      </c>
      <c r="I147" s="22" t="s">
        <v>79</v>
      </c>
    </row>
    <row r="148" spans="2:9" ht="15.75" customHeight="1" x14ac:dyDescent="0.25">
      <c r="B148" s="36">
        <v>26</v>
      </c>
      <c r="C148" s="16" t="s">
        <v>431</v>
      </c>
      <c r="D148" s="18" t="s">
        <v>9</v>
      </c>
      <c r="E148" s="19">
        <v>129.58600000000001</v>
      </c>
      <c r="F148" s="37">
        <v>1</v>
      </c>
      <c r="G148" s="29">
        <v>129.59</v>
      </c>
      <c r="H148" s="17" t="s">
        <v>79</v>
      </c>
      <c r="I148" s="22" t="s">
        <v>79</v>
      </c>
    </row>
    <row r="149" spans="2:9" ht="15.75" customHeight="1" x14ac:dyDescent="0.25">
      <c r="B149" s="36">
        <v>27</v>
      </c>
      <c r="C149" s="16" t="s">
        <v>432</v>
      </c>
      <c r="D149" s="18" t="s">
        <v>9</v>
      </c>
      <c r="E149" s="19">
        <v>60.762</v>
      </c>
      <c r="F149" s="37">
        <v>1</v>
      </c>
      <c r="G149" s="29">
        <v>60.76</v>
      </c>
      <c r="H149" s="17" t="s">
        <v>79</v>
      </c>
      <c r="I149" s="22" t="s">
        <v>79</v>
      </c>
    </row>
    <row r="150" spans="2:9" ht="15.75" customHeight="1" x14ac:dyDescent="0.25">
      <c r="B150" s="36">
        <v>28</v>
      </c>
      <c r="C150" s="16" t="s">
        <v>433</v>
      </c>
      <c r="D150" s="18" t="s">
        <v>9</v>
      </c>
      <c r="E150" s="19">
        <v>47.448</v>
      </c>
      <c r="F150" s="37">
        <v>1</v>
      </c>
      <c r="G150" s="29">
        <v>47.45</v>
      </c>
      <c r="H150" s="17" t="s">
        <v>79</v>
      </c>
      <c r="I150" s="22" t="s">
        <v>79</v>
      </c>
    </row>
    <row r="151" spans="2:9" ht="15.75" customHeight="1" x14ac:dyDescent="0.25">
      <c r="B151" s="36">
        <v>29</v>
      </c>
      <c r="C151" s="16" t="s">
        <v>434</v>
      </c>
      <c r="D151" s="18" t="s">
        <v>9</v>
      </c>
      <c r="E151" s="19">
        <v>30.966999999999999</v>
      </c>
      <c r="F151" s="37">
        <v>1</v>
      </c>
      <c r="G151" s="29">
        <v>30.97</v>
      </c>
      <c r="H151" s="17" t="s">
        <v>79</v>
      </c>
      <c r="I151" s="22" t="s">
        <v>79</v>
      </c>
    </row>
    <row r="152" spans="2:9" ht="15.75" customHeight="1" x14ac:dyDescent="0.25">
      <c r="B152" s="36">
        <v>30</v>
      </c>
      <c r="C152" s="16" t="s">
        <v>435</v>
      </c>
      <c r="D152" s="18" t="s">
        <v>9</v>
      </c>
      <c r="E152" s="19">
        <v>65.03</v>
      </c>
      <c r="F152" s="37">
        <v>1</v>
      </c>
      <c r="G152" s="29">
        <v>65.03</v>
      </c>
      <c r="H152" s="17" t="s">
        <v>79</v>
      </c>
      <c r="I152" s="22" t="s">
        <v>79</v>
      </c>
    </row>
    <row r="153" spans="2:9" ht="15.75" customHeight="1" x14ac:dyDescent="0.25"/>
  </sheetData>
  <mergeCells count="8">
    <mergeCell ref="B92:E92"/>
    <mergeCell ref="B135:H135"/>
    <mergeCell ref="B136:E136"/>
    <mergeCell ref="B1:H1"/>
    <mergeCell ref="B2:E2"/>
    <mergeCell ref="B46:H46"/>
    <mergeCell ref="B47:E47"/>
    <mergeCell ref="B91:H91"/>
  </mergeCells>
  <phoneticPr fontId="24" type="noConversion"/>
  <pageMargins left="0.58333333333333304" right="0.194444444444444" top="0.58333333333333304" bottom="0.194444444444444" header="0.393545848091303" footer="0.393545848091303"/>
  <pageSetup paperSize="9" scale="98" orientation="portrait"/>
  <headerFooter scaleWithDoc="0" alignWithMargins="0"/>
  <rowBreaks count="4" manualBreakCount="4">
    <brk id="45" max="2" man="1"/>
    <brk id="90" max="2" man="1"/>
    <brk id="134" max="2" man="1"/>
    <brk id="15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新封面</vt:lpstr>
      <vt:lpstr>编制说明</vt:lpstr>
      <vt:lpstr>费用分析表</vt:lpstr>
      <vt:lpstr>目录</vt:lpstr>
      <vt:lpstr>分项工程汇总表【工程总项目】</vt:lpstr>
      <vt:lpstr>工程取费表【安装工程】</vt:lpstr>
      <vt:lpstr>按实计算费用表【安装工程】</vt:lpstr>
      <vt:lpstr>工程预算表【安装工程】</vt:lpstr>
      <vt:lpstr>人工、材料、机械台班用量统计表【安装工程】</vt:lpstr>
      <vt:lpstr>其他费用表【安装工程】</vt:lpstr>
      <vt:lpstr>装置性材料表【安装工程】</vt:lpstr>
      <vt:lpstr>装置性设备表【安装工程】</vt:lpstr>
    </vt:vector>
  </TitlesOfParts>
  <Company>技经室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田春</dc:creator>
  <cp:lastModifiedBy>yu gao</cp:lastModifiedBy>
  <cp:lastPrinted>2017-06-28T07:49:00Z</cp:lastPrinted>
  <dcterms:created xsi:type="dcterms:W3CDTF">2011-09-30T07:19:00Z</dcterms:created>
  <dcterms:modified xsi:type="dcterms:W3CDTF">2024-02-26T03:48:33Z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DB7D34508B2B4C009B2A579E6879C489_13</vt:lpwstr>
  </property>
</Properties>
</file>