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<sst xmlns="http://schemas.openxmlformats.org/spreadsheetml/2006/main" count="147" uniqueCount="80">
  <si>
    <t>预算表</t>
  </si>
  <si>
    <t>工程项目</t>
  </si>
  <si>
    <t>单位</t>
  </si>
  <si>
    <t>工程量</t>
  </si>
  <si>
    <t>材料费</t>
  </si>
  <si>
    <t>人工费</t>
  </si>
  <si>
    <t>内容及材质</t>
  </si>
  <si>
    <t>单价</t>
  </si>
  <si>
    <t>小计</t>
  </si>
  <si>
    <t>拆改工程</t>
  </si>
  <si>
    <t>挖粪池做井</t>
  </si>
  <si>
    <t>项</t>
  </si>
  <si>
    <t>挖沟（打混泥土）</t>
  </si>
  <si>
    <t>米</t>
  </si>
  <si>
    <t>挖沟（打混泥土）、已硬化区域</t>
  </si>
  <si>
    <t>挖沟</t>
  </si>
  <si>
    <t>主排污管沟（门市接出）</t>
  </si>
  <si>
    <t>合计</t>
  </si>
  <si>
    <t>泥水工程</t>
  </si>
  <si>
    <t>三格化粪池</t>
  </si>
  <si>
    <t>红砖砌筑、抹灰</t>
  </si>
  <si>
    <t>沉砂井</t>
  </si>
  <si>
    <t>排水沟</t>
  </si>
  <si>
    <t>红砖砌筑、抹灰、找坡</t>
  </si>
  <si>
    <t>水篦子</t>
  </si>
  <si>
    <t>300*600铁水篦子</t>
  </si>
  <si>
    <t>开挖地面回填、修复、硬化</t>
  </si>
  <si>
    <t>地面回填、修复、硬化</t>
  </si>
  <si>
    <t>井盖安装</t>
  </si>
  <si>
    <t>套</t>
  </si>
  <si>
    <t>铁井盖安装</t>
  </si>
  <si>
    <t>地面地砖(正铺)</t>
  </si>
  <si>
    <t>㎡</t>
  </si>
  <si>
    <t>600*600防滑地砖、地砖(正铺)、铺装厚5CM</t>
  </si>
  <si>
    <t>给排水</t>
  </si>
  <si>
    <t>300排水管</t>
  </si>
  <si>
    <t>m</t>
  </si>
  <si>
    <t>300波纹排水管</t>
  </si>
  <si>
    <t>200排水管</t>
  </si>
  <si>
    <t>200波纹排水管</t>
  </si>
  <si>
    <t>110排水管</t>
  </si>
  <si>
    <t>110PVC排水管</t>
  </si>
  <si>
    <t>50主水管</t>
  </si>
  <si>
    <t>40*40地梁</t>
  </si>
  <si>
    <t>32给水管</t>
  </si>
  <si>
    <t>25给水管</t>
  </si>
  <si>
    <t>50总阀</t>
  </si>
  <si>
    <t>个</t>
  </si>
  <si>
    <t>32总阀</t>
  </si>
  <si>
    <t>25总阀</t>
  </si>
  <si>
    <t>25水表</t>
  </si>
  <si>
    <t>强电工程</t>
  </si>
  <si>
    <t>250桥架</t>
  </si>
  <si>
    <t>25*4+1电缆线</t>
  </si>
  <si>
    <t>16*4+1电缆线</t>
  </si>
  <si>
    <t>10平方电线</t>
  </si>
  <si>
    <t>6平方电线</t>
  </si>
  <si>
    <t>4平方电线</t>
  </si>
  <si>
    <t>2.5平方电线</t>
  </si>
  <si>
    <t>电表</t>
  </si>
  <si>
    <t>电箱（小）</t>
  </si>
  <si>
    <t>大电箱</t>
  </si>
  <si>
    <t>2p40A空开</t>
  </si>
  <si>
    <t>3p63A空开</t>
  </si>
  <si>
    <t>德力西塑壳315A</t>
  </si>
  <si>
    <t>德力西塑壳100A</t>
  </si>
  <si>
    <t>广告工程</t>
  </si>
  <si>
    <t>精神堡垒（户外大广告牌）</t>
  </si>
  <si>
    <t>网红打卡区域制作</t>
  </si>
  <si>
    <t>板房工程</t>
  </si>
  <si>
    <t>板房搭建</t>
  </si>
  <si>
    <t>梯步</t>
  </si>
  <si>
    <t>卫生间</t>
  </si>
  <si>
    <t>定制产品</t>
  </si>
  <si>
    <t>围墙铁栏杆</t>
  </si>
  <si>
    <t>卷帘门</t>
  </si>
  <si>
    <t>拉闸门</t>
  </si>
  <si>
    <t>工程直接费用</t>
  </si>
  <si>
    <t>工程税费(3%)</t>
  </si>
  <si>
    <t>合计总费用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</si>
</sst>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);[Red]\(0.0\)"/>
    <numFmt numFmtId="177" formatCode="0.00_ "/>
  </numFmts>
  <fonts count="30">
    <font>
      <sz val="12"/>
      <name val="宋体"/>
      <charset val="134"/>
    </font>
    <font>
      <sz val="12"/>
      <color indexed="8"/>
      <name val="宋体"/>
      <charset val="134"/>
    </font>
    <font>
      <sz val="9"/>
      <color indexed="8"/>
      <name val="宋体"/>
      <charset val="134"/>
    </font>
    <font>
      <b/>
      <sz val="20"/>
      <color indexed="8"/>
      <name val="宋体"/>
      <charset val="134"/>
    </font>
    <font>
      <sz val="20"/>
      <color indexed="8"/>
      <name val="宋体"/>
      <charset val="134"/>
    </font>
    <font>
      <b/>
      <i/>
      <sz val="9"/>
      <color indexed="8"/>
      <name val="宋体"/>
      <charset val="134"/>
    </font>
    <font>
      <b/>
      <i/>
      <sz val="12"/>
      <color indexed="8"/>
      <name val="黑体"/>
      <charset val="134"/>
    </font>
    <font>
      <sz val="11"/>
      <color indexed="8"/>
      <name val="宋体"/>
      <charset val="134"/>
    </font>
    <font>
      <b/>
      <sz val="9"/>
      <color indexed="8"/>
      <name val="宋体"/>
      <charset val="134"/>
    </font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2"/>
      <name val="Times New Roman"/>
      <charset val="0"/>
    </font>
  </fonts>
  <fills count="3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2" tint="-0.2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9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5" borderId="11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9" borderId="12" applyNumberFormat="0" applyFont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2" fillId="13" borderId="15" applyNumberFormat="0" applyAlignment="0" applyProtection="0">
      <alignment vertical="center"/>
    </xf>
    <xf numFmtId="0" fontId="23" fillId="13" borderId="11" applyNumberFormat="0" applyAlignment="0" applyProtection="0">
      <alignment vertical="center"/>
    </xf>
    <xf numFmtId="0" fontId="24" fillId="14" borderId="16" applyNumberFormat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26" fillId="0" borderId="18" applyNumberFormat="0" applyFill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29" fillId="0" borderId="0"/>
  </cellStyleXfs>
  <cellXfs count="57">
    <xf numFmtId="0" fontId="0" fillId="0" borderId="0" xfId="0"/>
    <xf numFmtId="176" fontId="1" fillId="0" borderId="0" xfId="0" applyNumberFormat="1" applyFont="1" applyBorder="1"/>
    <xf numFmtId="176" fontId="2" fillId="0" borderId="0" xfId="0" applyNumberFormat="1" applyFont="1" applyBorder="1"/>
    <xf numFmtId="176" fontId="0" fillId="0" borderId="0" xfId="0" applyNumberFormat="1" applyFill="1"/>
    <xf numFmtId="176" fontId="0" fillId="0" borderId="0" xfId="0" applyNumberFormat="1"/>
    <xf numFmtId="177" fontId="0" fillId="0" borderId="0" xfId="0" applyNumberFormat="1" applyFill="1"/>
    <xf numFmtId="176" fontId="3" fillId="0" borderId="1" xfId="0" applyNumberFormat="1" applyFont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/>
    </xf>
    <xf numFmtId="176" fontId="4" fillId="0" borderId="1" xfId="0" applyNumberFormat="1" applyFont="1" applyFill="1" applyBorder="1" applyAlignment="1">
      <alignment horizontal="center"/>
    </xf>
    <xf numFmtId="177" fontId="4" fillId="0" borderId="1" xfId="0" applyNumberFormat="1" applyFont="1" applyFill="1" applyBorder="1" applyAlignment="1">
      <alignment horizontal="center"/>
    </xf>
    <xf numFmtId="176" fontId="5" fillId="0" borderId="1" xfId="0" applyNumberFormat="1" applyFont="1" applyBorder="1" applyAlignment="1">
      <alignment horizontal="center"/>
    </xf>
    <xf numFmtId="176" fontId="5" fillId="0" borderId="1" xfId="0" applyNumberFormat="1" applyFont="1" applyFill="1" applyBorder="1" applyAlignment="1">
      <alignment horizontal="center"/>
    </xf>
    <xf numFmtId="177" fontId="5" fillId="0" borderId="1" xfId="0" applyNumberFormat="1" applyFont="1" applyFill="1" applyBorder="1" applyAlignment="1">
      <alignment horizontal="center"/>
    </xf>
    <xf numFmtId="0" fontId="2" fillId="0" borderId="2" xfId="0" applyNumberFormat="1" applyFont="1" applyBorder="1" applyAlignment="1">
      <alignment horizontal="center" vertical="center" wrapText="1" shrinkToFit="1"/>
    </xf>
    <xf numFmtId="0" fontId="2" fillId="0" borderId="3" xfId="0" applyNumberFormat="1" applyFont="1" applyBorder="1" applyAlignment="1">
      <alignment horizontal="center" vertical="center" wrapText="1" shrinkToFit="1"/>
    </xf>
    <xf numFmtId="0" fontId="2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0" fontId="2" fillId="0" borderId="4" xfId="0" applyNumberFormat="1" applyFont="1" applyBorder="1" applyAlignment="1">
      <alignment horizontal="center" vertical="center" wrapText="1" shrinkToFit="1"/>
    </xf>
    <xf numFmtId="0" fontId="2" fillId="0" borderId="5" xfId="0" applyNumberFormat="1" applyFont="1" applyBorder="1" applyAlignment="1">
      <alignment horizontal="center" vertical="center" wrapText="1" shrinkToFit="1"/>
    </xf>
    <xf numFmtId="0" fontId="6" fillId="2" borderId="6" xfId="0" applyNumberFormat="1" applyFont="1" applyFill="1" applyBorder="1" applyAlignment="1">
      <alignment horizontal="left" vertical="center"/>
    </xf>
    <xf numFmtId="0" fontId="5" fillId="2" borderId="7" xfId="0" applyNumberFormat="1" applyFont="1" applyFill="1" applyBorder="1" applyAlignment="1">
      <alignment horizontal="left" vertical="center"/>
    </xf>
    <xf numFmtId="0" fontId="5" fillId="0" borderId="7" xfId="0" applyNumberFormat="1" applyFont="1" applyFill="1" applyBorder="1" applyAlignment="1">
      <alignment horizontal="left" vertical="center"/>
    </xf>
    <xf numFmtId="177" fontId="5" fillId="0" borderId="7" xfId="0" applyNumberFormat="1" applyFont="1" applyFill="1" applyBorder="1" applyAlignment="1">
      <alignment horizontal="left" vertical="center"/>
    </xf>
    <xf numFmtId="0" fontId="2" fillId="0" borderId="1" xfId="0" applyNumberFormat="1" applyFont="1" applyBorder="1" applyAlignment="1">
      <alignment horizontal="center" vertical="center" wrapText="1" shrinkToFit="1"/>
    </xf>
    <xf numFmtId="0" fontId="7" fillId="0" borderId="1" xfId="0" applyNumberFormat="1" applyFont="1" applyBorder="1" applyAlignment="1">
      <alignment horizontal="center" vertical="center" wrapText="1" shrinkToFit="1"/>
    </xf>
    <xf numFmtId="0" fontId="2" fillId="0" borderId="1" xfId="0" applyNumberFormat="1" applyFont="1" applyFill="1" applyBorder="1" applyAlignment="1">
      <alignment horizontal="center" vertical="center" wrapText="1" shrinkToFit="1"/>
    </xf>
    <xf numFmtId="177" fontId="2" fillId="0" borderId="1" xfId="0" applyNumberFormat="1" applyFont="1" applyFill="1" applyBorder="1" applyAlignment="1">
      <alignment horizontal="center" vertical="center" wrapText="1" shrinkToFit="1"/>
    </xf>
    <xf numFmtId="0" fontId="2" fillId="0" borderId="8" xfId="0" applyNumberFormat="1" applyFont="1" applyBorder="1" applyAlignment="1">
      <alignment horizontal="center" vertical="center" wrapText="1" shrinkToFit="1"/>
    </xf>
    <xf numFmtId="0" fontId="2" fillId="0" borderId="7" xfId="0" applyNumberFormat="1" applyFont="1" applyBorder="1" applyAlignment="1">
      <alignment horizontal="center" vertical="center"/>
    </xf>
    <xf numFmtId="0" fontId="2" fillId="0" borderId="7" xfId="0" applyNumberFormat="1" applyFont="1" applyFill="1" applyBorder="1" applyAlignment="1">
      <alignment horizontal="center" vertical="center"/>
    </xf>
    <xf numFmtId="177" fontId="2" fillId="0" borderId="7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 shrinkToFit="1"/>
    </xf>
    <xf numFmtId="0" fontId="8" fillId="0" borderId="1" xfId="0" applyNumberFormat="1" applyFont="1" applyFill="1" applyBorder="1" applyAlignment="1">
      <alignment horizontal="center" vertical="center" wrapText="1" shrinkToFit="1"/>
    </xf>
    <xf numFmtId="177" fontId="8" fillId="0" borderId="1" xfId="0" applyNumberFormat="1" applyFont="1" applyFill="1" applyBorder="1" applyAlignment="1">
      <alignment horizontal="center" vertical="center" wrapText="1" shrinkToFit="1"/>
    </xf>
    <xf numFmtId="0" fontId="2" fillId="0" borderId="6" xfId="0" applyNumberFormat="1" applyFont="1" applyBorder="1" applyAlignment="1">
      <alignment horizontal="center" vertical="center" wrapText="1" shrinkToFit="1"/>
    </xf>
    <xf numFmtId="0" fontId="2" fillId="0" borderId="7" xfId="0" applyNumberFormat="1" applyFont="1" applyBorder="1" applyAlignment="1">
      <alignment horizontal="center" vertical="center" wrapText="1" shrinkToFit="1"/>
    </xf>
    <xf numFmtId="0" fontId="7" fillId="0" borderId="7" xfId="0" applyNumberFormat="1" applyFont="1" applyBorder="1" applyAlignment="1">
      <alignment horizontal="center" vertical="center" wrapText="1" shrinkToFit="1"/>
    </xf>
    <xf numFmtId="0" fontId="2" fillId="0" borderId="7" xfId="0" applyNumberFormat="1" applyFont="1" applyFill="1" applyBorder="1" applyAlignment="1">
      <alignment horizontal="center" vertical="center" wrapText="1" shrinkToFit="1"/>
    </xf>
    <xf numFmtId="177" fontId="2" fillId="0" borderId="7" xfId="0" applyNumberFormat="1" applyFont="1" applyFill="1" applyBorder="1" applyAlignment="1">
      <alignment horizontal="center" vertical="center" wrapText="1" shrinkToFit="1"/>
    </xf>
    <xf numFmtId="0" fontId="2" fillId="0" borderId="6" xfId="0" applyNumberFormat="1" applyFont="1" applyFill="1" applyBorder="1" applyAlignment="1">
      <alignment horizontal="center" vertical="center" wrapText="1" shrinkToFit="1"/>
    </xf>
    <xf numFmtId="0" fontId="7" fillId="0" borderId="7" xfId="0" applyNumberFormat="1" applyFont="1" applyFill="1" applyBorder="1" applyAlignment="1">
      <alignment horizontal="center" vertical="center" wrapText="1" shrinkToFit="1"/>
    </xf>
    <xf numFmtId="0" fontId="8" fillId="0" borderId="7" xfId="0" applyNumberFormat="1" applyFont="1" applyFill="1" applyBorder="1" applyAlignment="1">
      <alignment horizontal="center" vertical="center" wrapText="1" shrinkToFit="1"/>
    </xf>
    <xf numFmtId="0" fontId="2" fillId="0" borderId="9" xfId="0" applyNumberFormat="1" applyFont="1" applyFill="1" applyBorder="1" applyAlignment="1">
      <alignment horizontal="center" vertical="center" wrapText="1" shrinkToFit="1"/>
    </xf>
    <xf numFmtId="0" fontId="6" fillId="3" borderId="6" xfId="0" applyNumberFormat="1" applyFont="1" applyFill="1" applyBorder="1" applyAlignment="1">
      <alignment horizontal="left" vertical="center" wrapText="1" shrinkToFit="1"/>
    </xf>
    <xf numFmtId="0" fontId="6" fillId="3" borderId="7" xfId="0" applyNumberFormat="1" applyFont="1" applyFill="1" applyBorder="1" applyAlignment="1">
      <alignment horizontal="left" vertical="center" wrapText="1" shrinkToFit="1"/>
    </xf>
    <xf numFmtId="0" fontId="6" fillId="0" borderId="7" xfId="0" applyNumberFormat="1" applyFont="1" applyFill="1" applyBorder="1" applyAlignment="1">
      <alignment horizontal="left" vertical="center" wrapText="1" shrinkToFit="1"/>
    </xf>
    <xf numFmtId="0" fontId="2" fillId="0" borderId="2" xfId="0" applyNumberFormat="1" applyFont="1" applyFill="1" applyBorder="1" applyAlignment="1">
      <alignment horizontal="center" vertical="center"/>
    </xf>
    <xf numFmtId="0" fontId="2" fillId="0" borderId="10" xfId="0" applyNumberFormat="1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/>
    </xf>
    <xf numFmtId="0" fontId="2" fillId="0" borderId="4" xfId="0" applyNumberFormat="1" applyFont="1" applyFill="1" applyBorder="1" applyAlignment="1">
      <alignment horizontal="center" vertical="center"/>
    </xf>
    <xf numFmtId="0" fontId="2" fillId="0" borderId="8" xfId="0" applyNumberFormat="1" applyFont="1" applyFill="1" applyBorder="1" applyAlignment="1">
      <alignment horizontal="center" vertical="center"/>
    </xf>
    <xf numFmtId="0" fontId="2" fillId="0" borderId="5" xfId="0" applyNumberFormat="1" applyFont="1" applyFill="1" applyBorder="1" applyAlignment="1">
      <alignment horizontal="center" vertical="center"/>
    </xf>
    <xf numFmtId="0" fontId="5" fillId="2" borderId="9" xfId="0" applyNumberFormat="1" applyFont="1" applyFill="1" applyBorder="1" applyAlignment="1">
      <alignment horizontal="left" vertical="center"/>
    </xf>
    <xf numFmtId="0" fontId="2" fillId="0" borderId="9" xfId="0" applyNumberFormat="1" applyFont="1" applyBorder="1" applyAlignment="1">
      <alignment horizontal="center" vertical="center" wrapText="1" shrinkToFi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9" defaultPivotStyle="PivotStyleLight16"/>
  <colors>
    <mruColors>
      <color rgb="00FFFFFF"/>
      <color rgb="00E2EFDA"/>
      <color rgb="00FF0000"/>
      <color rgb="00C0C0C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88"/>
  <sheetViews>
    <sheetView tabSelected="1" topLeftCell="A27" workbookViewId="0">
      <selection activeCell="G59" sqref="G59"/>
    </sheetView>
  </sheetViews>
  <sheetFormatPr defaultColWidth="9" defaultRowHeight="14.25"/>
  <cols>
    <col min="1" max="1" width="9" style="4"/>
    <col min="2" max="2" width="6.75" style="4" customWidth="1"/>
    <col min="3" max="3" width="5" style="4" customWidth="1"/>
    <col min="4" max="4" width="5.5" style="4" customWidth="1"/>
    <col min="5" max="5" width="5.75" style="4" customWidth="1"/>
    <col min="6" max="6" width="7.5" style="3" customWidth="1"/>
    <col min="7" max="7" width="5.125" style="3" customWidth="1"/>
    <col min="8" max="8" width="9.25" style="5" customWidth="1"/>
    <col min="9" max="11" width="9" style="4"/>
    <col min="12" max="12" width="0.125" style="4" customWidth="1"/>
    <col min="13" max="16384" width="9" style="4"/>
  </cols>
  <sheetData>
    <row r="1" s="1" customFormat="1" spans="1:12">
      <c r="A1" s="6" t="s">
        <v>0</v>
      </c>
      <c r="B1" s="6"/>
      <c r="C1" s="6"/>
      <c r="D1" s="6"/>
      <c r="E1" s="6"/>
      <c r="F1" s="7"/>
      <c r="G1" s="7"/>
      <c r="H1" s="8"/>
      <c r="I1" s="6"/>
      <c r="J1" s="6"/>
      <c r="K1" s="6"/>
      <c r="L1" s="6"/>
    </row>
    <row r="2" s="1" customFormat="1" spans="1:12">
      <c r="A2" s="9"/>
      <c r="B2" s="9"/>
      <c r="C2" s="9"/>
      <c r="D2" s="9"/>
      <c r="E2" s="9"/>
      <c r="F2" s="10"/>
      <c r="G2" s="10"/>
      <c r="H2" s="11"/>
      <c r="I2" s="9"/>
      <c r="J2" s="9"/>
      <c r="K2" s="9"/>
      <c r="L2" s="9"/>
    </row>
    <row r="3" s="2" customFormat="1" ht="11.25" spans="1:12">
      <c r="A3" s="12"/>
      <c r="B3" s="12"/>
      <c r="C3" s="12"/>
      <c r="D3" s="12"/>
      <c r="E3" s="12"/>
      <c r="F3" s="13"/>
      <c r="G3" s="13"/>
      <c r="H3" s="14"/>
      <c r="I3" s="12"/>
      <c r="J3" s="12"/>
      <c r="K3" s="12"/>
      <c r="L3" s="12"/>
    </row>
    <row r="4" s="2" customFormat="1" ht="11.25" spans="1:12">
      <c r="A4" s="15" t="s">
        <v>1</v>
      </c>
      <c r="B4" s="16"/>
      <c r="C4" s="17" t="s">
        <v>2</v>
      </c>
      <c r="D4" s="17" t="s">
        <v>3</v>
      </c>
      <c r="E4" s="18" t="s">
        <v>4</v>
      </c>
      <c r="F4" s="18"/>
      <c r="G4" s="18" t="s">
        <v>5</v>
      </c>
      <c r="H4" s="19"/>
      <c r="I4" s="49" t="s">
        <v>6</v>
      </c>
      <c r="J4" s="50"/>
      <c r="K4" s="50"/>
      <c r="L4" s="51"/>
    </row>
    <row r="5" s="2" customFormat="1" ht="11.25" spans="1:12">
      <c r="A5" s="20"/>
      <c r="B5" s="21"/>
      <c r="C5" s="17"/>
      <c r="D5" s="17"/>
      <c r="E5" s="18" t="s">
        <v>7</v>
      </c>
      <c r="F5" s="18" t="s">
        <v>8</v>
      </c>
      <c r="G5" s="18" t="s">
        <v>7</v>
      </c>
      <c r="H5" s="19" t="s">
        <v>8</v>
      </c>
      <c r="I5" s="52"/>
      <c r="J5" s="53"/>
      <c r="K5" s="53"/>
      <c r="L5" s="54"/>
    </row>
    <row r="6" s="2" customFormat="1" spans="1:12">
      <c r="A6" s="22" t="s">
        <v>9</v>
      </c>
      <c r="B6" s="23"/>
      <c r="C6" s="23"/>
      <c r="D6" s="23"/>
      <c r="E6" s="23"/>
      <c r="F6" s="24"/>
      <c r="G6" s="24"/>
      <c r="H6" s="25"/>
      <c r="I6" s="23"/>
      <c r="J6" s="23"/>
      <c r="K6" s="23"/>
      <c r="L6" s="55"/>
    </row>
    <row r="7" s="2" customFormat="1" ht="13.5" spans="1:12">
      <c r="A7" s="26" t="s">
        <v>10</v>
      </c>
      <c r="B7" s="26"/>
      <c r="C7" s="27" t="s">
        <v>11</v>
      </c>
      <c r="D7" s="26">
        <v>3</v>
      </c>
      <c r="E7" s="26">
        <v>0</v>
      </c>
      <c r="F7" s="28">
        <f t="shared" ref="F7:F9" si="0">E7*D7</f>
        <v>0</v>
      </c>
      <c r="G7" s="28">
        <v>800</v>
      </c>
      <c r="H7" s="29">
        <f t="shared" ref="H7:H9" si="1">G7*D7</f>
        <v>2400</v>
      </c>
      <c r="I7" s="26" t="s">
        <v>10</v>
      </c>
      <c r="J7" s="26"/>
      <c r="K7" s="26"/>
      <c r="L7" s="26"/>
    </row>
    <row r="8" s="2" customFormat="1" ht="13.5" spans="1:12">
      <c r="A8" s="26" t="s">
        <v>12</v>
      </c>
      <c r="B8" s="26"/>
      <c r="C8" s="27" t="s">
        <v>13</v>
      </c>
      <c r="D8" s="26">
        <v>98</v>
      </c>
      <c r="E8" s="26">
        <v>0</v>
      </c>
      <c r="F8" s="28">
        <f t="shared" si="0"/>
        <v>0</v>
      </c>
      <c r="G8" s="28">
        <v>60</v>
      </c>
      <c r="H8" s="29">
        <f t="shared" si="1"/>
        <v>5880</v>
      </c>
      <c r="I8" s="26" t="s">
        <v>14</v>
      </c>
      <c r="J8" s="26"/>
      <c r="K8" s="26"/>
      <c r="L8" s="26"/>
    </row>
    <row r="9" s="2" customFormat="1" ht="13.5" spans="1:12">
      <c r="A9" s="26" t="s">
        <v>15</v>
      </c>
      <c r="B9" s="26"/>
      <c r="C9" s="27" t="s">
        <v>13</v>
      </c>
      <c r="D9" s="26">
        <v>139</v>
      </c>
      <c r="E9" s="26">
        <v>0</v>
      </c>
      <c r="F9" s="28">
        <f t="shared" si="0"/>
        <v>0</v>
      </c>
      <c r="G9" s="28">
        <v>40</v>
      </c>
      <c r="H9" s="29">
        <f t="shared" si="1"/>
        <v>5560</v>
      </c>
      <c r="I9" s="26" t="s">
        <v>16</v>
      </c>
      <c r="J9" s="26"/>
      <c r="K9" s="26"/>
      <c r="L9" s="26"/>
    </row>
    <row r="10" s="2" customFormat="1" ht="11.25" spans="1:12">
      <c r="A10" s="20"/>
      <c r="B10" s="30"/>
      <c r="C10" s="31"/>
      <c r="D10" s="31"/>
      <c r="E10" s="32"/>
      <c r="F10" s="32">
        <f>SUM(F7:F9)</f>
        <v>0</v>
      </c>
      <c r="G10" s="32"/>
      <c r="H10" s="33">
        <f>SUM(H7:H9)</f>
        <v>13840</v>
      </c>
      <c r="I10" s="53"/>
      <c r="J10" s="53"/>
      <c r="K10" s="53"/>
      <c r="L10" s="54"/>
    </row>
    <row r="11" s="2" customFormat="1" ht="11.25" spans="1:12">
      <c r="A11" s="20"/>
      <c r="B11" s="30"/>
      <c r="C11" s="31"/>
      <c r="D11" s="31"/>
      <c r="E11" s="32"/>
      <c r="F11" s="32"/>
      <c r="G11" s="32" t="s">
        <v>17</v>
      </c>
      <c r="H11" s="29">
        <f>F10+H10</f>
        <v>13840</v>
      </c>
      <c r="I11" s="53"/>
      <c r="J11" s="53"/>
      <c r="K11" s="53"/>
      <c r="L11" s="54"/>
    </row>
    <row r="12" s="2" customFormat="1" spans="1:12">
      <c r="A12" s="22" t="s">
        <v>18</v>
      </c>
      <c r="B12" s="23"/>
      <c r="C12" s="23"/>
      <c r="D12" s="23"/>
      <c r="E12" s="23"/>
      <c r="F12" s="24"/>
      <c r="G12" s="24"/>
      <c r="H12" s="25"/>
      <c r="I12" s="23"/>
      <c r="J12" s="23"/>
      <c r="K12" s="23"/>
      <c r="L12" s="55"/>
    </row>
    <row r="13" s="2" customFormat="1" ht="33" customHeight="1" spans="1:12">
      <c r="A13" s="26" t="s">
        <v>19</v>
      </c>
      <c r="B13" s="26"/>
      <c r="C13" s="27" t="s">
        <v>11</v>
      </c>
      <c r="D13" s="26">
        <v>1</v>
      </c>
      <c r="E13" s="26">
        <v>2300</v>
      </c>
      <c r="F13" s="28">
        <f t="shared" ref="F13:F19" si="2">E13*D13</f>
        <v>2300</v>
      </c>
      <c r="G13" s="28">
        <v>3000</v>
      </c>
      <c r="H13" s="29">
        <f t="shared" ref="H13:H19" si="3">G13*D13</f>
        <v>3000</v>
      </c>
      <c r="I13" s="26" t="s">
        <v>20</v>
      </c>
      <c r="J13" s="26"/>
      <c r="K13" s="26"/>
      <c r="L13" s="26"/>
    </row>
    <row r="14" s="2" customFormat="1" ht="37" customHeight="1" spans="1:12">
      <c r="A14" s="26" t="s">
        <v>21</v>
      </c>
      <c r="B14" s="26"/>
      <c r="C14" s="27" t="s">
        <v>11</v>
      </c>
      <c r="D14" s="26">
        <v>3</v>
      </c>
      <c r="E14" s="26">
        <v>1500</v>
      </c>
      <c r="F14" s="28">
        <f t="shared" si="2"/>
        <v>4500</v>
      </c>
      <c r="G14" s="28">
        <v>2300</v>
      </c>
      <c r="H14" s="29">
        <f t="shared" si="3"/>
        <v>6900</v>
      </c>
      <c r="I14" s="26" t="s">
        <v>20</v>
      </c>
      <c r="J14" s="26"/>
      <c r="K14" s="26"/>
      <c r="L14" s="26"/>
    </row>
    <row r="15" s="2" customFormat="1" ht="37" customHeight="1" spans="1:12">
      <c r="A15" s="26" t="s">
        <v>22</v>
      </c>
      <c r="B15" s="26"/>
      <c r="C15" s="27" t="s">
        <v>13</v>
      </c>
      <c r="D15" s="26">
        <v>237</v>
      </c>
      <c r="E15" s="26">
        <v>80</v>
      </c>
      <c r="F15" s="28">
        <f t="shared" si="2"/>
        <v>18960</v>
      </c>
      <c r="G15" s="28">
        <v>60</v>
      </c>
      <c r="H15" s="29">
        <f t="shared" si="3"/>
        <v>14220</v>
      </c>
      <c r="I15" s="26" t="s">
        <v>23</v>
      </c>
      <c r="J15" s="26"/>
      <c r="K15" s="26"/>
      <c r="L15" s="26"/>
    </row>
    <row r="16" s="2" customFormat="1" ht="37" customHeight="1" spans="1:12">
      <c r="A16" s="26" t="s">
        <v>24</v>
      </c>
      <c r="B16" s="26"/>
      <c r="C16" s="27" t="s">
        <v>13</v>
      </c>
      <c r="D16" s="26">
        <v>237</v>
      </c>
      <c r="E16" s="26">
        <v>60</v>
      </c>
      <c r="F16" s="28">
        <f t="shared" si="2"/>
        <v>14220</v>
      </c>
      <c r="G16" s="28">
        <v>20</v>
      </c>
      <c r="H16" s="29">
        <f t="shared" si="3"/>
        <v>4740</v>
      </c>
      <c r="I16" s="26" t="s">
        <v>25</v>
      </c>
      <c r="J16" s="26"/>
      <c r="K16" s="26"/>
      <c r="L16" s="26"/>
    </row>
    <row r="17" s="2" customFormat="1" ht="37" customHeight="1" spans="1:12">
      <c r="A17" s="26" t="s">
        <v>26</v>
      </c>
      <c r="B17" s="26"/>
      <c r="C17" s="27" t="s">
        <v>11</v>
      </c>
      <c r="D17" s="26">
        <v>1</v>
      </c>
      <c r="E17" s="26">
        <v>5000</v>
      </c>
      <c r="F17" s="28">
        <f t="shared" si="2"/>
        <v>5000</v>
      </c>
      <c r="G17" s="28">
        <v>5000</v>
      </c>
      <c r="H17" s="29">
        <f t="shared" si="3"/>
        <v>5000</v>
      </c>
      <c r="I17" s="26" t="s">
        <v>27</v>
      </c>
      <c r="J17" s="26"/>
      <c r="K17" s="26"/>
      <c r="L17" s="26"/>
    </row>
    <row r="18" s="2" customFormat="1" ht="37" customHeight="1" spans="1:12">
      <c r="A18" s="26" t="s">
        <v>28</v>
      </c>
      <c r="B18" s="26"/>
      <c r="C18" s="27" t="s">
        <v>29</v>
      </c>
      <c r="D18" s="26">
        <v>4</v>
      </c>
      <c r="E18" s="26">
        <v>800</v>
      </c>
      <c r="F18" s="28">
        <f t="shared" si="2"/>
        <v>3200</v>
      </c>
      <c r="G18" s="28">
        <v>300</v>
      </c>
      <c r="H18" s="29">
        <f t="shared" si="3"/>
        <v>1200</v>
      </c>
      <c r="I18" s="26" t="s">
        <v>30</v>
      </c>
      <c r="J18" s="26"/>
      <c r="K18" s="26"/>
      <c r="L18" s="26"/>
    </row>
    <row r="19" s="2" customFormat="1" ht="37" customHeight="1" spans="1:12">
      <c r="A19" s="26" t="s">
        <v>31</v>
      </c>
      <c r="B19" s="26"/>
      <c r="C19" s="27" t="s">
        <v>32</v>
      </c>
      <c r="D19" s="26">
        <v>1524.54</v>
      </c>
      <c r="E19" s="26">
        <v>78</v>
      </c>
      <c r="F19" s="28">
        <f t="shared" si="2"/>
        <v>118914.12</v>
      </c>
      <c r="G19" s="28">
        <v>40</v>
      </c>
      <c r="H19" s="29">
        <f t="shared" si="3"/>
        <v>60981.6</v>
      </c>
      <c r="I19" s="26" t="s">
        <v>33</v>
      </c>
      <c r="J19" s="26"/>
      <c r="K19" s="26"/>
      <c r="L19" s="26"/>
    </row>
    <row r="20" s="2" customFormat="1" ht="21" customHeight="1" spans="1:12">
      <c r="A20" s="26"/>
      <c r="B20" s="26"/>
      <c r="C20" s="27"/>
      <c r="D20" s="26"/>
      <c r="E20" s="26"/>
      <c r="F20" s="28">
        <f>SUM(F13:F19)</f>
        <v>167094.12</v>
      </c>
      <c r="G20" s="28"/>
      <c r="H20" s="29">
        <f>SUM(H13:H19)</f>
        <v>96041.6</v>
      </c>
      <c r="I20" s="37"/>
      <c r="J20" s="38"/>
      <c r="K20" s="38"/>
      <c r="L20" s="56"/>
    </row>
    <row r="21" s="2" customFormat="1" ht="22" customHeight="1" spans="1:12">
      <c r="A21" s="26"/>
      <c r="B21" s="26"/>
      <c r="C21" s="27"/>
      <c r="D21" s="26"/>
      <c r="E21" s="26"/>
      <c r="F21" s="28"/>
      <c r="G21" s="28" t="s">
        <v>17</v>
      </c>
      <c r="H21" s="29">
        <f>F20+H20</f>
        <v>263135.72</v>
      </c>
      <c r="I21" s="37"/>
      <c r="J21" s="38"/>
      <c r="K21" s="38"/>
      <c r="L21" s="56"/>
    </row>
    <row r="22" s="2" customFormat="1" ht="18.75" customHeight="1" spans="1:12">
      <c r="A22" s="22" t="s">
        <v>34</v>
      </c>
      <c r="B22" s="23"/>
      <c r="C22" s="23"/>
      <c r="D22" s="23"/>
      <c r="E22" s="23"/>
      <c r="F22" s="24"/>
      <c r="G22" s="24"/>
      <c r="H22" s="25"/>
      <c r="I22" s="23"/>
      <c r="J22" s="23"/>
      <c r="K22" s="23"/>
      <c r="L22" s="55"/>
    </row>
    <row r="23" ht="25.5" customHeight="1" spans="1:12">
      <c r="A23" s="26" t="s">
        <v>35</v>
      </c>
      <c r="B23" s="26"/>
      <c r="C23" s="27" t="s">
        <v>36</v>
      </c>
      <c r="D23" s="26">
        <v>110.7</v>
      </c>
      <c r="E23" s="26">
        <v>52</v>
      </c>
      <c r="F23" s="28">
        <f t="shared" ref="F23:F32" si="4">E23*D23</f>
        <v>5756.4</v>
      </c>
      <c r="G23" s="28">
        <v>45</v>
      </c>
      <c r="H23" s="29">
        <f t="shared" ref="H23:H32" si="5">G23*D23</f>
        <v>4981.5</v>
      </c>
      <c r="I23" s="26" t="s">
        <v>37</v>
      </c>
      <c r="J23" s="26"/>
      <c r="K23" s="26"/>
      <c r="L23" s="26"/>
    </row>
    <row r="24" ht="25.5" customHeight="1" spans="1:12">
      <c r="A24" s="26" t="s">
        <v>38</v>
      </c>
      <c r="B24" s="26"/>
      <c r="C24" s="27" t="s">
        <v>36</v>
      </c>
      <c r="D24" s="26">
        <v>128</v>
      </c>
      <c r="E24" s="26">
        <v>38</v>
      </c>
      <c r="F24" s="28">
        <f t="shared" si="4"/>
        <v>4864</v>
      </c>
      <c r="G24" s="28">
        <v>32</v>
      </c>
      <c r="H24" s="29">
        <f t="shared" si="5"/>
        <v>4096</v>
      </c>
      <c r="I24" s="26" t="s">
        <v>39</v>
      </c>
      <c r="J24" s="26"/>
      <c r="K24" s="26"/>
      <c r="L24" s="26"/>
    </row>
    <row r="25" ht="39" customHeight="1" spans="1:12">
      <c r="A25" s="26" t="s">
        <v>40</v>
      </c>
      <c r="B25" s="26"/>
      <c r="C25" s="27" t="s">
        <v>36</v>
      </c>
      <c r="D25" s="26">
        <v>230</v>
      </c>
      <c r="E25" s="26">
        <v>22</v>
      </c>
      <c r="F25" s="28">
        <f t="shared" si="4"/>
        <v>5060</v>
      </c>
      <c r="G25" s="28">
        <v>15</v>
      </c>
      <c r="H25" s="29">
        <f t="shared" si="5"/>
        <v>3450</v>
      </c>
      <c r="I25" s="26" t="s">
        <v>41</v>
      </c>
      <c r="J25" s="26"/>
      <c r="K25" s="26"/>
      <c r="L25" s="26"/>
    </row>
    <row r="26" customFormat="1" ht="39" customHeight="1" spans="1:12">
      <c r="A26" s="26" t="s">
        <v>42</v>
      </c>
      <c r="B26" s="26"/>
      <c r="C26" s="27" t="s">
        <v>36</v>
      </c>
      <c r="D26" s="26">
        <v>240</v>
      </c>
      <c r="E26" s="26">
        <v>25</v>
      </c>
      <c r="F26" s="28">
        <f t="shared" si="4"/>
        <v>6000</v>
      </c>
      <c r="G26" s="28">
        <v>20</v>
      </c>
      <c r="H26" s="29">
        <f t="shared" si="5"/>
        <v>4800</v>
      </c>
      <c r="I26" s="26" t="s">
        <v>43</v>
      </c>
      <c r="J26" s="26"/>
      <c r="K26" s="26"/>
      <c r="L26" s="26"/>
    </row>
    <row r="27" customFormat="1" ht="39" customHeight="1" spans="1:12">
      <c r="A27" s="26" t="s">
        <v>44</v>
      </c>
      <c r="B27" s="26"/>
      <c r="C27" s="27" t="s">
        <v>36</v>
      </c>
      <c r="D27" s="26">
        <v>89</v>
      </c>
      <c r="E27" s="26">
        <v>18</v>
      </c>
      <c r="F27" s="28">
        <f t="shared" si="4"/>
        <v>1602</v>
      </c>
      <c r="G27" s="28">
        <v>12</v>
      </c>
      <c r="H27" s="29">
        <f t="shared" si="5"/>
        <v>1068</v>
      </c>
      <c r="I27" s="26" t="s">
        <v>44</v>
      </c>
      <c r="J27" s="26"/>
      <c r="K27" s="26"/>
      <c r="L27" s="26"/>
    </row>
    <row r="28" customFormat="1" ht="39" customHeight="1" spans="1:12">
      <c r="A28" s="26" t="s">
        <v>45</v>
      </c>
      <c r="B28" s="26"/>
      <c r="C28" s="27" t="s">
        <v>36</v>
      </c>
      <c r="D28" s="26">
        <v>180</v>
      </c>
      <c r="E28" s="26">
        <v>12</v>
      </c>
      <c r="F28" s="28">
        <f t="shared" si="4"/>
        <v>2160</v>
      </c>
      <c r="G28" s="28">
        <v>10</v>
      </c>
      <c r="H28" s="29">
        <f t="shared" si="5"/>
        <v>1800</v>
      </c>
      <c r="I28" s="26" t="s">
        <v>45</v>
      </c>
      <c r="J28" s="26"/>
      <c r="K28" s="26"/>
      <c r="L28" s="26"/>
    </row>
    <row r="29" customFormat="1" ht="39" customHeight="1" spans="1:12">
      <c r="A29" s="26" t="s">
        <v>46</v>
      </c>
      <c r="B29" s="26"/>
      <c r="C29" s="27" t="s">
        <v>47</v>
      </c>
      <c r="D29" s="26">
        <v>3</v>
      </c>
      <c r="E29" s="26">
        <v>180</v>
      </c>
      <c r="F29" s="28">
        <f t="shared" si="4"/>
        <v>540</v>
      </c>
      <c r="G29" s="28">
        <v>200</v>
      </c>
      <c r="H29" s="29">
        <f t="shared" si="5"/>
        <v>600</v>
      </c>
      <c r="I29" s="26" t="s">
        <v>46</v>
      </c>
      <c r="J29" s="26"/>
      <c r="K29" s="26"/>
      <c r="L29" s="26"/>
    </row>
    <row r="30" customFormat="1" ht="39" customHeight="1" spans="1:12">
      <c r="A30" s="26" t="s">
        <v>48</v>
      </c>
      <c r="B30" s="26"/>
      <c r="C30" s="27" t="s">
        <v>47</v>
      </c>
      <c r="D30" s="26">
        <v>68</v>
      </c>
      <c r="E30" s="26">
        <v>68</v>
      </c>
      <c r="F30" s="28">
        <f t="shared" si="4"/>
        <v>4624</v>
      </c>
      <c r="G30" s="28">
        <v>50</v>
      </c>
      <c r="H30" s="29">
        <f t="shared" si="5"/>
        <v>3400</v>
      </c>
      <c r="I30" s="26" t="s">
        <v>48</v>
      </c>
      <c r="J30" s="26"/>
      <c r="K30" s="26"/>
      <c r="L30" s="26"/>
    </row>
    <row r="31" customFormat="1" ht="39" customHeight="1" spans="1:12">
      <c r="A31" s="26" t="s">
        <v>49</v>
      </c>
      <c r="B31" s="26"/>
      <c r="C31" s="27" t="s">
        <v>47</v>
      </c>
      <c r="D31" s="26">
        <v>64</v>
      </c>
      <c r="E31" s="26">
        <v>58</v>
      </c>
      <c r="F31" s="28">
        <f t="shared" si="4"/>
        <v>3712</v>
      </c>
      <c r="G31" s="28">
        <v>30</v>
      </c>
      <c r="H31" s="29">
        <f t="shared" si="5"/>
        <v>1920</v>
      </c>
      <c r="I31" s="26" t="s">
        <v>49</v>
      </c>
      <c r="J31" s="26"/>
      <c r="K31" s="26"/>
      <c r="L31" s="26"/>
    </row>
    <row r="32" customFormat="1" ht="39" customHeight="1" spans="1:12">
      <c r="A32" s="26" t="s">
        <v>50</v>
      </c>
      <c r="B32" s="26"/>
      <c r="C32" s="27" t="s">
        <v>47</v>
      </c>
      <c r="D32" s="26">
        <v>64</v>
      </c>
      <c r="E32" s="26">
        <v>48</v>
      </c>
      <c r="F32" s="28">
        <f t="shared" si="4"/>
        <v>3072</v>
      </c>
      <c r="G32" s="28">
        <v>30</v>
      </c>
      <c r="H32" s="29">
        <f t="shared" si="5"/>
        <v>1920</v>
      </c>
      <c r="I32" s="26" t="s">
        <v>49</v>
      </c>
      <c r="J32" s="26"/>
      <c r="K32" s="26"/>
      <c r="L32" s="26"/>
    </row>
    <row r="33" s="3" customFormat="1" spans="1:12">
      <c r="A33" s="28"/>
      <c r="B33" s="28"/>
      <c r="C33" s="34"/>
      <c r="D33" s="28"/>
      <c r="E33" s="28"/>
      <c r="F33" s="35">
        <f>SUM(F23:F32)</f>
        <v>37390.4</v>
      </c>
      <c r="G33" s="35"/>
      <c r="H33" s="36">
        <f>SUM(H23:H32)</f>
        <v>28035.5</v>
      </c>
      <c r="I33" s="28"/>
      <c r="J33" s="28"/>
      <c r="K33" s="28"/>
      <c r="L33" s="28"/>
    </row>
    <row r="34" s="3" customFormat="1" spans="1:12">
      <c r="A34" s="28"/>
      <c r="B34" s="28"/>
      <c r="C34" s="34"/>
      <c r="D34" s="28"/>
      <c r="E34" s="28"/>
      <c r="F34" s="35"/>
      <c r="G34" s="35" t="s">
        <v>17</v>
      </c>
      <c r="H34" s="36">
        <f>H33+F33</f>
        <v>65425.9</v>
      </c>
      <c r="I34" s="28"/>
      <c r="J34" s="28"/>
      <c r="K34" s="28"/>
      <c r="L34" s="28"/>
    </row>
    <row r="35" s="3" customFormat="1" spans="1:12">
      <c r="A35" s="22" t="s">
        <v>51</v>
      </c>
      <c r="B35" s="23"/>
      <c r="C35" s="23"/>
      <c r="D35" s="23"/>
      <c r="E35" s="23"/>
      <c r="F35" s="24"/>
      <c r="G35" s="24"/>
      <c r="H35" s="25"/>
      <c r="I35" s="23"/>
      <c r="J35" s="23"/>
      <c r="K35" s="23"/>
      <c r="L35" s="55"/>
    </row>
    <row r="36" s="3" customFormat="1" ht="30" customHeight="1" spans="1:12">
      <c r="A36" s="26" t="s">
        <v>52</v>
      </c>
      <c r="B36" s="26"/>
      <c r="C36" s="27" t="s">
        <v>13</v>
      </c>
      <c r="D36" s="26">
        <v>269</v>
      </c>
      <c r="E36" s="26">
        <v>45</v>
      </c>
      <c r="F36" s="28">
        <f t="shared" ref="F36:F49" si="6">E36*D36</f>
        <v>12105</v>
      </c>
      <c r="G36" s="28">
        <v>35</v>
      </c>
      <c r="H36" s="29">
        <f t="shared" ref="H36:H49" si="7">G36*D36</f>
        <v>9415</v>
      </c>
      <c r="I36" s="26" t="s">
        <v>52</v>
      </c>
      <c r="J36" s="26"/>
      <c r="K36" s="26"/>
      <c r="L36" s="26"/>
    </row>
    <row r="37" s="3" customFormat="1" ht="27" customHeight="1" spans="1:12">
      <c r="A37" s="26" t="s">
        <v>53</v>
      </c>
      <c r="B37" s="26"/>
      <c r="C37" s="27" t="s">
        <v>13</v>
      </c>
      <c r="D37" s="26">
        <v>220</v>
      </c>
      <c r="E37" s="26">
        <v>98</v>
      </c>
      <c r="F37" s="28">
        <f t="shared" si="6"/>
        <v>21560</v>
      </c>
      <c r="G37" s="28">
        <v>20</v>
      </c>
      <c r="H37" s="29">
        <f t="shared" si="7"/>
        <v>4400</v>
      </c>
      <c r="I37" s="26" t="s">
        <v>53</v>
      </c>
      <c r="J37" s="26"/>
      <c r="K37" s="26"/>
      <c r="L37" s="26"/>
    </row>
    <row r="38" s="3" customFormat="1" ht="31" customHeight="1" spans="1:12">
      <c r="A38" s="26" t="s">
        <v>54</v>
      </c>
      <c r="B38" s="26"/>
      <c r="C38" s="27" t="s">
        <v>13</v>
      </c>
      <c r="D38" s="26">
        <v>15</v>
      </c>
      <c r="E38" s="26">
        <v>68</v>
      </c>
      <c r="F38" s="28">
        <f t="shared" si="6"/>
        <v>1020</v>
      </c>
      <c r="G38" s="28">
        <v>17</v>
      </c>
      <c r="H38" s="29">
        <f t="shared" si="7"/>
        <v>255</v>
      </c>
      <c r="I38" s="26" t="s">
        <v>54</v>
      </c>
      <c r="J38" s="26"/>
      <c r="K38" s="26"/>
      <c r="L38" s="26"/>
    </row>
    <row r="39" s="3" customFormat="1" ht="31" customHeight="1" spans="1:12">
      <c r="A39" s="26" t="s">
        <v>55</v>
      </c>
      <c r="B39" s="26"/>
      <c r="C39" s="27" t="s">
        <v>13</v>
      </c>
      <c r="D39" s="26">
        <v>960</v>
      </c>
      <c r="E39" s="26">
        <v>10</v>
      </c>
      <c r="F39" s="28">
        <f t="shared" si="6"/>
        <v>9600</v>
      </c>
      <c r="G39" s="28">
        <v>3</v>
      </c>
      <c r="H39" s="29">
        <f t="shared" si="7"/>
        <v>2880</v>
      </c>
      <c r="I39" s="26" t="s">
        <v>55</v>
      </c>
      <c r="J39" s="26"/>
      <c r="K39" s="26"/>
      <c r="L39" s="26"/>
    </row>
    <row r="40" s="3" customFormat="1" ht="23" customHeight="1" spans="1:12">
      <c r="A40" s="26" t="s">
        <v>56</v>
      </c>
      <c r="B40" s="26"/>
      <c r="C40" s="27" t="s">
        <v>13</v>
      </c>
      <c r="D40" s="26">
        <v>1560</v>
      </c>
      <c r="E40" s="26">
        <v>6</v>
      </c>
      <c r="F40" s="28">
        <f t="shared" si="6"/>
        <v>9360</v>
      </c>
      <c r="G40" s="28">
        <v>3</v>
      </c>
      <c r="H40" s="29">
        <f t="shared" si="7"/>
        <v>4680</v>
      </c>
      <c r="I40" s="26" t="s">
        <v>56</v>
      </c>
      <c r="J40" s="26"/>
      <c r="K40" s="26"/>
      <c r="L40" s="26"/>
    </row>
    <row r="41" s="3" customFormat="1" ht="25" customHeight="1" spans="1:12">
      <c r="A41" s="26" t="s">
        <v>57</v>
      </c>
      <c r="B41" s="26"/>
      <c r="C41" s="27" t="s">
        <v>13</v>
      </c>
      <c r="D41" s="26">
        <v>4500</v>
      </c>
      <c r="E41" s="26">
        <v>4</v>
      </c>
      <c r="F41" s="28">
        <f t="shared" si="6"/>
        <v>18000</v>
      </c>
      <c r="G41" s="28">
        <v>2</v>
      </c>
      <c r="H41" s="29">
        <f t="shared" si="7"/>
        <v>9000</v>
      </c>
      <c r="I41" s="26" t="s">
        <v>57</v>
      </c>
      <c r="J41" s="26"/>
      <c r="K41" s="26"/>
      <c r="L41" s="26"/>
    </row>
    <row r="42" s="3" customFormat="1" spans="1:12">
      <c r="A42" s="26" t="s">
        <v>58</v>
      </c>
      <c r="B42" s="26"/>
      <c r="C42" s="27" t="s">
        <v>13</v>
      </c>
      <c r="D42" s="26">
        <v>800</v>
      </c>
      <c r="E42" s="26">
        <v>2.5</v>
      </c>
      <c r="F42" s="28">
        <f t="shared" si="6"/>
        <v>2000</v>
      </c>
      <c r="G42" s="28">
        <v>2</v>
      </c>
      <c r="H42" s="29">
        <f t="shared" si="7"/>
        <v>1600</v>
      </c>
      <c r="I42" s="26" t="s">
        <v>58</v>
      </c>
      <c r="J42" s="26"/>
      <c r="K42" s="26"/>
      <c r="L42" s="26"/>
    </row>
    <row r="43" s="3" customFormat="1" spans="1:12">
      <c r="A43" s="26" t="s">
        <v>59</v>
      </c>
      <c r="B43" s="26"/>
      <c r="C43" s="27" t="s">
        <v>47</v>
      </c>
      <c r="D43" s="26">
        <v>64</v>
      </c>
      <c r="E43" s="26">
        <v>40</v>
      </c>
      <c r="F43" s="28">
        <f t="shared" si="6"/>
        <v>2560</v>
      </c>
      <c r="G43" s="28">
        <v>15</v>
      </c>
      <c r="H43" s="29">
        <f t="shared" si="7"/>
        <v>960</v>
      </c>
      <c r="I43" s="26" t="s">
        <v>59</v>
      </c>
      <c r="J43" s="26"/>
      <c r="K43" s="26"/>
      <c r="L43" s="26"/>
    </row>
    <row r="44" s="3" customFormat="1" spans="1:12">
      <c r="A44" s="26" t="s">
        <v>60</v>
      </c>
      <c r="B44" s="26"/>
      <c r="C44" s="27" t="s">
        <v>47</v>
      </c>
      <c r="D44" s="26">
        <v>64</v>
      </c>
      <c r="E44" s="26">
        <v>58</v>
      </c>
      <c r="F44" s="28">
        <f t="shared" si="6"/>
        <v>3712</v>
      </c>
      <c r="G44" s="28">
        <v>15</v>
      </c>
      <c r="H44" s="29">
        <f t="shared" si="7"/>
        <v>960</v>
      </c>
      <c r="I44" s="26" t="s">
        <v>60</v>
      </c>
      <c r="J44" s="26"/>
      <c r="K44" s="26"/>
      <c r="L44" s="26"/>
    </row>
    <row r="45" s="3" customFormat="1" spans="1:12">
      <c r="A45" s="26" t="s">
        <v>61</v>
      </c>
      <c r="B45" s="26"/>
      <c r="C45" s="27" t="s">
        <v>47</v>
      </c>
      <c r="D45" s="26">
        <v>3</v>
      </c>
      <c r="E45" s="26">
        <v>600</v>
      </c>
      <c r="F45" s="28">
        <f t="shared" si="6"/>
        <v>1800</v>
      </c>
      <c r="G45" s="28">
        <v>800</v>
      </c>
      <c r="H45" s="29">
        <f t="shared" si="7"/>
        <v>2400</v>
      </c>
      <c r="I45" s="26" t="s">
        <v>61</v>
      </c>
      <c r="J45" s="26"/>
      <c r="K45" s="26"/>
      <c r="L45" s="26"/>
    </row>
    <row r="46" s="3" customFormat="1" spans="1:12">
      <c r="A46" s="26" t="s">
        <v>62</v>
      </c>
      <c r="B46" s="26"/>
      <c r="C46" s="27" t="s">
        <v>47</v>
      </c>
      <c r="D46" s="26">
        <v>70</v>
      </c>
      <c r="E46" s="26">
        <v>35</v>
      </c>
      <c r="F46" s="28">
        <f t="shared" si="6"/>
        <v>2450</v>
      </c>
      <c r="G46" s="28">
        <v>10</v>
      </c>
      <c r="H46" s="29">
        <f t="shared" si="7"/>
        <v>700</v>
      </c>
      <c r="I46" s="26" t="s">
        <v>62</v>
      </c>
      <c r="J46" s="26"/>
      <c r="K46" s="26"/>
      <c r="L46" s="26"/>
    </row>
    <row r="47" s="3" customFormat="1" spans="1:12">
      <c r="A47" s="26" t="s">
        <v>63</v>
      </c>
      <c r="B47" s="26"/>
      <c r="C47" s="27" t="s">
        <v>47</v>
      </c>
      <c r="D47" s="26">
        <v>60</v>
      </c>
      <c r="E47" s="26">
        <v>48</v>
      </c>
      <c r="F47" s="28">
        <f t="shared" si="6"/>
        <v>2880</v>
      </c>
      <c r="G47" s="28">
        <v>10</v>
      </c>
      <c r="H47" s="29">
        <f t="shared" si="7"/>
        <v>600</v>
      </c>
      <c r="I47" s="26" t="s">
        <v>62</v>
      </c>
      <c r="J47" s="26"/>
      <c r="K47" s="26"/>
      <c r="L47" s="26"/>
    </row>
    <row r="48" s="3" customFormat="1" spans="1:12">
      <c r="A48" s="26" t="s">
        <v>64</v>
      </c>
      <c r="B48" s="26"/>
      <c r="C48" s="27" t="s">
        <v>47</v>
      </c>
      <c r="D48" s="26">
        <v>3</v>
      </c>
      <c r="E48" s="26">
        <v>480</v>
      </c>
      <c r="F48" s="28">
        <f t="shared" si="6"/>
        <v>1440</v>
      </c>
      <c r="G48" s="28">
        <v>200</v>
      </c>
      <c r="H48" s="29">
        <f t="shared" si="7"/>
        <v>600</v>
      </c>
      <c r="I48" s="26" t="s">
        <v>64</v>
      </c>
      <c r="J48" s="26"/>
      <c r="K48" s="26"/>
      <c r="L48" s="26"/>
    </row>
    <row r="49" s="3" customFormat="1" spans="1:12">
      <c r="A49" s="26" t="s">
        <v>65</v>
      </c>
      <c r="B49" s="26"/>
      <c r="C49" s="27" t="s">
        <v>47</v>
      </c>
      <c r="D49" s="26">
        <v>1</v>
      </c>
      <c r="E49" s="26">
        <v>280</v>
      </c>
      <c r="F49" s="28">
        <f t="shared" si="6"/>
        <v>280</v>
      </c>
      <c r="G49" s="28">
        <v>100</v>
      </c>
      <c r="H49" s="29">
        <f t="shared" si="7"/>
        <v>100</v>
      </c>
      <c r="I49" s="26" t="s">
        <v>65</v>
      </c>
      <c r="J49" s="26"/>
      <c r="K49" s="26"/>
      <c r="L49" s="26"/>
    </row>
    <row r="50" s="3" customFormat="1" spans="1:12">
      <c r="A50" s="37"/>
      <c r="B50" s="38"/>
      <c r="C50" s="39"/>
      <c r="D50" s="38"/>
      <c r="E50" s="38"/>
      <c r="F50" s="40">
        <f>SUM(F36:F49)</f>
        <v>88767</v>
      </c>
      <c r="G50" s="40"/>
      <c r="H50" s="41">
        <f>SUM(H36:H49)</f>
        <v>38550</v>
      </c>
      <c r="I50" s="38"/>
      <c r="J50" s="38"/>
      <c r="K50" s="38"/>
      <c r="L50" s="56"/>
    </row>
    <row r="51" s="3" customFormat="1" spans="1:12">
      <c r="A51" s="42"/>
      <c r="B51" s="40"/>
      <c r="C51" s="43"/>
      <c r="D51" s="40"/>
      <c r="E51" s="40"/>
      <c r="F51" s="44"/>
      <c r="G51" s="44" t="s">
        <v>17</v>
      </c>
      <c r="H51" s="36">
        <f>H50+F50</f>
        <v>127317</v>
      </c>
      <c r="I51" s="40"/>
      <c r="J51" s="40"/>
      <c r="K51" s="40"/>
      <c r="L51" s="45"/>
    </row>
    <row r="52" s="2" customFormat="1" ht="18.75" customHeight="1" spans="1:12">
      <c r="A52" s="22" t="s">
        <v>66</v>
      </c>
      <c r="B52" s="23"/>
      <c r="C52" s="23"/>
      <c r="D52" s="23"/>
      <c r="E52" s="23"/>
      <c r="F52" s="24"/>
      <c r="G52" s="24"/>
      <c r="H52" s="25"/>
      <c r="I52" s="23"/>
      <c r="J52" s="23"/>
      <c r="K52" s="23"/>
      <c r="L52" s="55"/>
    </row>
    <row r="53" ht="48" customHeight="1" spans="1:12">
      <c r="A53" s="26" t="s">
        <v>67</v>
      </c>
      <c r="B53" s="26"/>
      <c r="C53" s="27" t="s">
        <v>11</v>
      </c>
      <c r="D53" s="26">
        <v>1</v>
      </c>
      <c r="E53" s="26">
        <v>65000</v>
      </c>
      <c r="F53" s="28">
        <f>E53*D53</f>
        <v>65000</v>
      </c>
      <c r="G53" s="28">
        <v>0</v>
      </c>
      <c r="H53" s="29">
        <f>G53*D53</f>
        <v>0</v>
      </c>
      <c r="I53" s="26" t="s">
        <v>67</v>
      </c>
      <c r="J53" s="26"/>
      <c r="K53" s="26"/>
      <c r="L53" s="26"/>
    </row>
    <row r="54" ht="48" customHeight="1" spans="1:12">
      <c r="A54" s="26" t="s">
        <v>68</v>
      </c>
      <c r="B54" s="26"/>
      <c r="C54" s="27" t="s">
        <v>11</v>
      </c>
      <c r="D54" s="26">
        <v>1</v>
      </c>
      <c r="E54" s="26">
        <v>24000</v>
      </c>
      <c r="F54" s="28">
        <v>24000</v>
      </c>
      <c r="G54" s="28">
        <v>0</v>
      </c>
      <c r="H54" s="29">
        <v>0</v>
      </c>
      <c r="I54" s="26"/>
      <c r="J54" s="26"/>
      <c r="K54" s="26"/>
      <c r="L54" s="26"/>
    </row>
    <row r="55" ht="36" customHeight="1" spans="1:12">
      <c r="A55" s="26"/>
      <c r="B55" s="26"/>
      <c r="C55" s="27"/>
      <c r="D55" s="26"/>
      <c r="E55" s="26"/>
      <c r="F55" s="28">
        <f>SUM(F53:F54)</f>
        <v>89000</v>
      </c>
      <c r="G55" s="28"/>
      <c r="H55" s="29">
        <f>SUM(H53:H53)</f>
        <v>0</v>
      </c>
      <c r="I55" s="26"/>
      <c r="J55" s="26"/>
      <c r="K55" s="26"/>
      <c r="L55" s="26"/>
    </row>
    <row r="56" ht="36" customHeight="1" spans="1:12">
      <c r="A56" s="37"/>
      <c r="B56" s="38"/>
      <c r="C56" s="39"/>
      <c r="D56" s="38"/>
      <c r="E56" s="38"/>
      <c r="F56" s="40"/>
      <c r="G56" s="45" t="s">
        <v>17</v>
      </c>
      <c r="H56" s="29">
        <f>H55+F55</f>
        <v>89000</v>
      </c>
      <c r="I56" s="26"/>
      <c r="J56" s="26"/>
      <c r="K56" s="26"/>
      <c r="L56" s="26"/>
    </row>
    <row r="57" ht="27" customHeight="1" spans="1:12">
      <c r="A57" s="46" t="s">
        <v>69</v>
      </c>
      <c r="B57" s="47"/>
      <c r="C57" s="47"/>
      <c r="D57" s="47"/>
      <c r="E57" s="47"/>
      <c r="F57" s="48"/>
      <c r="G57" s="48"/>
      <c r="H57" s="48"/>
      <c r="I57" s="47"/>
      <c r="J57" s="47"/>
      <c r="K57" s="47"/>
      <c r="L57" s="56"/>
    </row>
    <row r="58" ht="36" customHeight="1" spans="1:12">
      <c r="A58" s="26" t="s">
        <v>70</v>
      </c>
      <c r="B58" s="26"/>
      <c r="C58" s="27" t="s">
        <v>32</v>
      </c>
      <c r="D58" s="26">
        <v>1856</v>
      </c>
      <c r="E58" s="26">
        <v>215</v>
      </c>
      <c r="F58" s="28">
        <f>D58*E58</f>
        <v>399040</v>
      </c>
      <c r="G58" s="28">
        <v>105</v>
      </c>
      <c r="H58" s="29">
        <f>D58*G58</f>
        <v>194880</v>
      </c>
      <c r="I58" s="26"/>
      <c r="J58" s="26"/>
      <c r="K58" s="26"/>
      <c r="L58" s="56"/>
    </row>
    <row r="59" ht="36" customHeight="1" spans="1:12">
      <c r="A59" s="26" t="s">
        <v>71</v>
      </c>
      <c r="B59" s="26"/>
      <c r="C59" s="27" t="s">
        <v>29</v>
      </c>
      <c r="D59" s="26">
        <v>2</v>
      </c>
      <c r="E59" s="26">
        <v>1500</v>
      </c>
      <c r="F59" s="28">
        <v>3000</v>
      </c>
      <c r="G59" s="28">
        <v>800</v>
      </c>
      <c r="H59" s="29">
        <v>1600</v>
      </c>
      <c r="I59" s="26"/>
      <c r="J59" s="26"/>
      <c r="K59" s="26"/>
      <c r="L59" s="56"/>
    </row>
    <row r="60" ht="36" customHeight="1" spans="1:12">
      <c r="A60" s="26" t="s">
        <v>72</v>
      </c>
      <c r="B60" s="26"/>
      <c r="C60" s="27" t="s">
        <v>47</v>
      </c>
      <c r="D60" s="26">
        <v>4</v>
      </c>
      <c r="E60" s="26">
        <v>600</v>
      </c>
      <c r="F60" s="28">
        <v>2400</v>
      </c>
      <c r="G60" s="28">
        <v>200</v>
      </c>
      <c r="H60" s="29">
        <v>800</v>
      </c>
      <c r="I60" s="26"/>
      <c r="J60" s="26"/>
      <c r="K60" s="26"/>
      <c r="L60" s="56"/>
    </row>
    <row r="61" ht="36" customHeight="1" spans="1:12">
      <c r="A61" s="26"/>
      <c r="B61" s="26"/>
      <c r="C61" s="27"/>
      <c r="D61" s="26"/>
      <c r="E61" s="26"/>
      <c r="F61" s="28">
        <f>SUM(F58:F60)</f>
        <v>404440</v>
      </c>
      <c r="G61" s="28"/>
      <c r="H61" s="29">
        <f>SUM(H58:H60)</f>
        <v>197280</v>
      </c>
      <c r="I61" s="26"/>
      <c r="J61" s="26"/>
      <c r="K61" s="26"/>
      <c r="L61" s="26"/>
    </row>
    <row r="62" ht="36" customHeight="1" spans="1:12">
      <c r="A62" s="37"/>
      <c r="B62" s="38"/>
      <c r="C62" s="39"/>
      <c r="D62" s="38"/>
      <c r="E62" s="38"/>
      <c r="F62" s="40"/>
      <c r="G62" s="45" t="s">
        <v>17</v>
      </c>
      <c r="H62" s="29">
        <f t="shared" ref="H62:H67" si="8">H61+F61</f>
        <v>601720</v>
      </c>
      <c r="I62" s="26"/>
      <c r="J62" s="26"/>
      <c r="K62" s="26"/>
      <c r="L62" s="26"/>
    </row>
    <row r="63" ht="25" customHeight="1" spans="1:12">
      <c r="A63" s="22" t="s">
        <v>73</v>
      </c>
      <c r="B63" s="23"/>
      <c r="C63" s="23"/>
      <c r="D63" s="23"/>
      <c r="E63" s="23"/>
      <c r="F63" s="24"/>
      <c r="G63" s="24"/>
      <c r="H63" s="25"/>
      <c r="I63" s="23"/>
      <c r="J63" s="23"/>
      <c r="K63" s="23"/>
      <c r="L63" s="55"/>
    </row>
    <row r="64" ht="36" customHeight="1" spans="1:12">
      <c r="A64" s="26" t="s">
        <v>74</v>
      </c>
      <c r="B64" s="26"/>
      <c r="C64" s="27" t="s">
        <v>36</v>
      </c>
      <c r="D64" s="26">
        <v>112</v>
      </c>
      <c r="E64" s="26">
        <v>170</v>
      </c>
      <c r="F64" s="28">
        <f>E64*D64</f>
        <v>19040</v>
      </c>
      <c r="G64" s="28">
        <v>40</v>
      </c>
      <c r="H64" s="29">
        <f>G64*D64</f>
        <v>4480</v>
      </c>
      <c r="I64" s="26" t="s">
        <v>74</v>
      </c>
      <c r="J64" s="26"/>
      <c r="K64" s="26"/>
      <c r="L64" s="26"/>
    </row>
    <row r="65" ht="36" customHeight="1" spans="1:12">
      <c r="A65" s="26" t="s">
        <v>75</v>
      </c>
      <c r="B65" s="26"/>
      <c r="C65" s="27" t="s">
        <v>32</v>
      </c>
      <c r="D65" s="26">
        <v>915</v>
      </c>
      <c r="E65" s="26">
        <v>110</v>
      </c>
      <c r="F65" s="28">
        <f>E65*D65</f>
        <v>100650</v>
      </c>
      <c r="G65" s="28">
        <v>20</v>
      </c>
      <c r="H65" s="29">
        <f>G65*D65</f>
        <v>18300</v>
      </c>
      <c r="I65" s="26" t="s">
        <v>76</v>
      </c>
      <c r="J65" s="26"/>
      <c r="K65" s="26"/>
      <c r="L65" s="26"/>
    </row>
    <row r="66" ht="36" customHeight="1" spans="1:12">
      <c r="A66" s="26"/>
      <c r="B66" s="26"/>
      <c r="C66" s="27"/>
      <c r="D66" s="26"/>
      <c r="E66" s="26"/>
      <c r="F66" s="28">
        <f>SUM(F64:F65)</f>
        <v>119690</v>
      </c>
      <c r="G66" s="28"/>
      <c r="H66" s="29">
        <f t="shared" si="8"/>
        <v>118950</v>
      </c>
      <c r="I66" s="26"/>
      <c r="J66" s="26"/>
      <c r="K66" s="26"/>
      <c r="L66" s="26"/>
    </row>
    <row r="67" ht="36" customHeight="1" spans="1:12">
      <c r="A67" s="37"/>
      <c r="B67" s="38"/>
      <c r="C67" s="39"/>
      <c r="D67" s="38"/>
      <c r="E67" s="38"/>
      <c r="F67" s="40"/>
      <c r="G67" s="28" t="s">
        <v>17</v>
      </c>
      <c r="H67" s="29">
        <f t="shared" si="8"/>
        <v>238640</v>
      </c>
      <c r="I67" s="26"/>
      <c r="J67" s="26"/>
      <c r="K67" s="26"/>
      <c r="L67" s="26"/>
    </row>
    <row r="68" ht="34" customHeight="1" spans="1:12">
      <c r="A68" s="37" t="s">
        <v>77</v>
      </c>
      <c r="B68" s="38"/>
      <c r="C68" s="38"/>
      <c r="D68" s="38"/>
      <c r="E68" s="38"/>
      <c r="F68" s="40"/>
      <c r="G68" s="45"/>
      <c r="H68" s="29">
        <f>H11+H21+H34+H51+H56+H62+H67</f>
        <v>1399078.62</v>
      </c>
      <c r="I68" s="26"/>
      <c r="J68" s="26"/>
      <c r="K68" s="26"/>
      <c r="L68" s="26"/>
    </row>
    <row r="69" ht="37" customHeight="1" spans="1:12">
      <c r="A69" s="37" t="s">
        <v>78</v>
      </c>
      <c r="B69" s="38"/>
      <c r="C69" s="38"/>
      <c r="D69" s="38"/>
      <c r="E69" s="38"/>
      <c r="F69" s="40"/>
      <c r="G69" s="45"/>
      <c r="H69" s="29">
        <f>3%*H68</f>
        <v>41972.3586</v>
      </c>
      <c r="I69" s="26"/>
      <c r="J69" s="26"/>
      <c r="K69" s="26"/>
      <c r="L69" s="26"/>
    </row>
    <row r="70" s="3" customFormat="1" ht="32" customHeight="1" spans="1:12">
      <c r="A70" s="42" t="s">
        <v>79</v>
      </c>
      <c r="B70" s="40"/>
      <c r="C70" s="40"/>
      <c r="D70" s="40"/>
      <c r="E70" s="40"/>
      <c r="F70" s="40"/>
      <c r="G70" s="45"/>
      <c r="H70" s="36">
        <f>H69+H68</f>
        <v>1441050.9786</v>
      </c>
      <c r="I70" s="28"/>
      <c r="J70" s="28"/>
      <c r="K70" s="28"/>
      <c r="L70" s="28"/>
    </row>
    <row r="71" spans="1:14">
      <c r="A71" s="3"/>
      <c r="B71" s="3"/>
      <c r="C71" s="3"/>
      <c r="D71" s="3"/>
      <c r="E71" s="3"/>
      <c r="I71" s="3"/>
      <c r="J71" s="3"/>
      <c r="K71" s="3"/>
      <c r="L71" s="3"/>
      <c r="M71" s="3"/>
      <c r="N71" s="3"/>
    </row>
    <row r="72" spans="1:14">
      <c r="A72" s="3"/>
      <c r="B72" s="3"/>
      <c r="C72" s="3"/>
      <c r="D72" s="3"/>
      <c r="E72" s="3"/>
      <c r="I72" s="3"/>
      <c r="J72" s="3"/>
      <c r="K72" s="3"/>
      <c r="L72" s="3"/>
      <c r="M72" s="3"/>
      <c r="N72" s="3"/>
    </row>
    <row r="73" spans="1:14">
      <c r="A73" s="3"/>
      <c r="B73" s="3"/>
      <c r="C73" s="3"/>
      <c r="D73" s="3"/>
      <c r="E73" s="3"/>
      <c r="I73" s="3"/>
      <c r="J73" s="3"/>
      <c r="K73" s="3"/>
      <c r="L73" s="3"/>
      <c r="M73" s="3"/>
      <c r="N73" s="3"/>
    </row>
    <row r="74" spans="1:14">
      <c r="A74" s="3"/>
      <c r="B74" s="3"/>
      <c r="C74" s="3"/>
      <c r="D74" s="3"/>
      <c r="E74" s="3"/>
      <c r="I74" s="3"/>
      <c r="J74" s="3"/>
      <c r="K74" s="3"/>
      <c r="L74" s="3"/>
      <c r="M74" s="3"/>
      <c r="N74" s="3"/>
    </row>
    <row r="75" spans="1:14">
      <c r="A75" s="3"/>
      <c r="B75" s="3"/>
      <c r="C75" s="3"/>
      <c r="D75" s="3"/>
      <c r="E75" s="3"/>
      <c r="I75" s="3"/>
      <c r="J75" s="3"/>
      <c r="K75" s="3"/>
      <c r="L75" s="3"/>
      <c r="M75" s="3"/>
      <c r="N75" s="3"/>
    </row>
    <row r="76" spans="1:14">
      <c r="A76" s="3"/>
      <c r="B76" s="3"/>
      <c r="C76" s="3"/>
      <c r="D76" s="3"/>
      <c r="E76" s="3"/>
      <c r="I76" s="3"/>
      <c r="J76" s="3"/>
      <c r="K76" s="3"/>
      <c r="L76" s="3"/>
      <c r="M76" s="3"/>
      <c r="N76" s="3"/>
    </row>
    <row r="77" spans="1:14">
      <c r="A77" s="3"/>
      <c r="B77" s="3"/>
      <c r="C77" s="3"/>
      <c r="D77" s="3"/>
      <c r="E77" s="3"/>
      <c r="I77" s="3"/>
      <c r="J77" s="3"/>
      <c r="K77" s="3"/>
      <c r="L77" s="3"/>
      <c r="M77" s="3"/>
      <c r="N77" s="3"/>
    </row>
    <row r="78" spans="1:14">
      <c r="A78" s="3"/>
      <c r="B78" s="3"/>
      <c r="C78" s="3"/>
      <c r="D78" s="3"/>
      <c r="E78" s="3"/>
      <c r="I78" s="3"/>
      <c r="J78" s="3"/>
      <c r="K78" s="3"/>
      <c r="L78" s="3"/>
      <c r="M78" s="3"/>
      <c r="N78" s="3"/>
    </row>
    <row r="79" spans="1:14">
      <c r="A79" s="3"/>
      <c r="B79" s="3"/>
      <c r="C79" s="3"/>
      <c r="D79" s="3"/>
      <c r="E79" s="3"/>
      <c r="I79" s="3"/>
      <c r="J79" s="3"/>
      <c r="K79" s="3"/>
      <c r="L79" s="3"/>
      <c r="M79" s="3"/>
      <c r="N79" s="3"/>
    </row>
    <row r="80" spans="1:14">
      <c r="A80" s="3"/>
      <c r="B80" s="3"/>
      <c r="C80" s="3"/>
      <c r="D80" s="3"/>
      <c r="E80" s="3"/>
      <c r="I80" s="3"/>
      <c r="J80" s="3"/>
      <c r="K80" s="3"/>
      <c r="L80" s="3"/>
      <c r="M80" s="3"/>
      <c r="N80" s="3"/>
    </row>
    <row r="81" spans="1:14">
      <c r="A81" s="3"/>
      <c r="B81" s="3"/>
      <c r="C81" s="3"/>
      <c r="D81" s="3"/>
      <c r="E81" s="3"/>
      <c r="I81" s="3"/>
      <c r="J81" s="3"/>
      <c r="K81" s="3"/>
      <c r="L81" s="3"/>
      <c r="M81" s="3"/>
      <c r="N81" s="3"/>
    </row>
    <row r="82" spans="1:14">
      <c r="A82" s="3"/>
      <c r="B82" s="3"/>
      <c r="C82" s="3"/>
      <c r="D82" s="3"/>
      <c r="E82" s="3"/>
      <c r="I82" s="3"/>
      <c r="J82" s="3"/>
      <c r="K82" s="3"/>
      <c r="L82" s="3"/>
      <c r="M82" s="3"/>
      <c r="N82" s="3"/>
    </row>
    <row r="83" spans="1:14">
      <c r="A83" s="3"/>
      <c r="B83" s="3"/>
      <c r="C83" s="3"/>
      <c r="D83" s="3"/>
      <c r="E83" s="3"/>
      <c r="I83" s="3"/>
      <c r="J83" s="3"/>
      <c r="K83" s="3"/>
      <c r="L83" s="3"/>
      <c r="M83" s="3"/>
      <c r="N83" s="3"/>
    </row>
    <row r="84" spans="1:14">
      <c r="A84" s="3"/>
      <c r="B84" s="3"/>
      <c r="C84" s="3"/>
      <c r="D84" s="3"/>
      <c r="E84" s="3"/>
      <c r="I84" s="3"/>
      <c r="J84" s="3"/>
      <c r="K84" s="3"/>
      <c r="L84" s="3"/>
      <c r="M84" s="3"/>
      <c r="N84" s="3"/>
    </row>
    <row r="85" spans="1:14">
      <c r="A85" s="3"/>
      <c r="B85" s="3"/>
      <c r="C85" s="3"/>
      <c r="D85" s="3"/>
      <c r="E85" s="3"/>
      <c r="I85" s="3"/>
      <c r="J85" s="3"/>
      <c r="K85" s="3"/>
      <c r="L85" s="3"/>
      <c r="M85" s="3"/>
      <c r="N85" s="3"/>
    </row>
    <row r="86" spans="1:14">
      <c r="A86" s="3"/>
      <c r="B86" s="3"/>
      <c r="C86" s="3"/>
      <c r="D86" s="3"/>
      <c r="E86" s="3"/>
      <c r="I86" s="3"/>
      <c r="J86" s="3"/>
      <c r="K86" s="3"/>
      <c r="L86" s="3"/>
      <c r="M86" s="3"/>
      <c r="N86" s="3"/>
    </row>
    <row r="87" spans="1:14">
      <c r="A87" s="3"/>
      <c r="B87" s="3"/>
      <c r="C87" s="3"/>
      <c r="D87" s="3"/>
      <c r="E87" s="3"/>
      <c r="I87" s="3"/>
      <c r="J87" s="3"/>
      <c r="K87" s="3"/>
      <c r="L87" s="3"/>
      <c r="M87" s="3"/>
      <c r="N87" s="3"/>
    </row>
    <row r="88" spans="1:14">
      <c r="A88" s="3"/>
      <c r="B88" s="3"/>
      <c r="C88" s="3"/>
      <c r="D88" s="3"/>
      <c r="E88" s="3"/>
      <c r="I88" s="3"/>
      <c r="J88" s="3"/>
      <c r="K88" s="3"/>
      <c r="L88" s="3"/>
      <c r="M88" s="3"/>
      <c r="N88" s="3"/>
    </row>
  </sheetData>
  <mergeCells count="109">
    <mergeCell ref="A3:L3"/>
    <mergeCell ref="E4:F4"/>
    <mergeCell ref="G4:H4"/>
    <mergeCell ref="A6:L6"/>
    <mergeCell ref="A7:B7"/>
    <mergeCell ref="I7:L7"/>
    <mergeCell ref="A8:B8"/>
    <mergeCell ref="I8:L8"/>
    <mergeCell ref="A9:B9"/>
    <mergeCell ref="I9:L9"/>
    <mergeCell ref="A12:L12"/>
    <mergeCell ref="A13:B13"/>
    <mergeCell ref="I13:L13"/>
    <mergeCell ref="A14:B14"/>
    <mergeCell ref="I14:L14"/>
    <mergeCell ref="A15:B15"/>
    <mergeCell ref="I15:L15"/>
    <mergeCell ref="A16:B16"/>
    <mergeCell ref="I16:L16"/>
    <mergeCell ref="A17:B17"/>
    <mergeCell ref="I17:L17"/>
    <mergeCell ref="A18:B18"/>
    <mergeCell ref="I18:L18"/>
    <mergeCell ref="A19:B19"/>
    <mergeCell ref="I19:L19"/>
    <mergeCell ref="I20:L20"/>
    <mergeCell ref="I21:L21"/>
    <mergeCell ref="A22:L22"/>
    <mergeCell ref="A23:B23"/>
    <mergeCell ref="I23:L23"/>
    <mergeCell ref="A24:B24"/>
    <mergeCell ref="I24:L24"/>
    <mergeCell ref="A25:B25"/>
    <mergeCell ref="I25:L25"/>
    <mergeCell ref="A26:B26"/>
    <mergeCell ref="I26:L26"/>
    <mergeCell ref="A27:B27"/>
    <mergeCell ref="I27:L27"/>
    <mergeCell ref="A28:B28"/>
    <mergeCell ref="I28:L28"/>
    <mergeCell ref="A29:B29"/>
    <mergeCell ref="I29:L29"/>
    <mergeCell ref="A30:B30"/>
    <mergeCell ref="I30:L30"/>
    <mergeCell ref="A31:B31"/>
    <mergeCell ref="I31:L31"/>
    <mergeCell ref="A32:B32"/>
    <mergeCell ref="I32:L32"/>
    <mergeCell ref="A33:B33"/>
    <mergeCell ref="I33:L33"/>
    <mergeCell ref="A34:B34"/>
    <mergeCell ref="I34:L34"/>
    <mergeCell ref="A35:L35"/>
    <mergeCell ref="A36:B36"/>
    <mergeCell ref="I36:L36"/>
    <mergeCell ref="A37:B37"/>
    <mergeCell ref="I37:L37"/>
    <mergeCell ref="A38:B38"/>
    <mergeCell ref="I38:L38"/>
    <mergeCell ref="A39:B39"/>
    <mergeCell ref="I39:L39"/>
    <mergeCell ref="A40:B40"/>
    <mergeCell ref="I40:L40"/>
    <mergeCell ref="A41:B41"/>
    <mergeCell ref="I41:L41"/>
    <mergeCell ref="A42:B42"/>
    <mergeCell ref="I42:L42"/>
    <mergeCell ref="A43:B43"/>
    <mergeCell ref="I43:L43"/>
    <mergeCell ref="A44:B44"/>
    <mergeCell ref="I44:L44"/>
    <mergeCell ref="A45:B45"/>
    <mergeCell ref="I45:L45"/>
    <mergeCell ref="A46:B46"/>
    <mergeCell ref="I46:L46"/>
    <mergeCell ref="A47:B47"/>
    <mergeCell ref="I47:L47"/>
    <mergeCell ref="A48:B48"/>
    <mergeCell ref="I48:L48"/>
    <mergeCell ref="A49:B49"/>
    <mergeCell ref="I49:L49"/>
    <mergeCell ref="A52:L52"/>
    <mergeCell ref="A53:B53"/>
    <mergeCell ref="I53:L53"/>
    <mergeCell ref="A54:B54"/>
    <mergeCell ref="I54:K54"/>
    <mergeCell ref="A57:K57"/>
    <mergeCell ref="A58:B58"/>
    <mergeCell ref="I58:K58"/>
    <mergeCell ref="A59:B59"/>
    <mergeCell ref="I59:K59"/>
    <mergeCell ref="A60:B60"/>
    <mergeCell ref="I60:K60"/>
    <mergeCell ref="A63:L63"/>
    <mergeCell ref="A64:B64"/>
    <mergeCell ref="I64:L64"/>
    <mergeCell ref="A65:B65"/>
    <mergeCell ref="I65:L65"/>
    <mergeCell ref="A68:G68"/>
    <mergeCell ref="I68:L68"/>
    <mergeCell ref="A69:G69"/>
    <mergeCell ref="I69:L69"/>
    <mergeCell ref="A70:G70"/>
    <mergeCell ref="I70:L70"/>
    <mergeCell ref="C4:C5"/>
    <mergeCell ref="D4:D5"/>
    <mergeCell ref="A1:L2"/>
    <mergeCell ref="I4:L5"/>
    <mergeCell ref="A4:B5"/>
  </mergeCells>
  <pageMargins left="0.511805555555556" right="0.432638888888889" top="0.550694444444444" bottom="0.432638888888889" header="0.5" footer="0.5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1</cp:revision>
  <dcterms:created xsi:type="dcterms:W3CDTF">1996-12-17T01:32:00Z</dcterms:created>
  <cp:lastPrinted>2015-11-29T06:51:00Z</cp:lastPrinted>
  <dcterms:modified xsi:type="dcterms:W3CDTF">2024-11-18T03:45:43Z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9E3CB879FA18495AA22D7BEFFEB4DA96_13</vt:lpwstr>
  </property>
</Properties>
</file>