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Sheet1!$A$2:$L$51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<sst xmlns="http://schemas.openxmlformats.org/spreadsheetml/2006/main" count="145" uniqueCount="104">
  <si>
    <t>璧山区大兴镇双柏村2025年农业基础设施建设项目预算审核对比表</t>
  </si>
  <si>
    <t>项目名称：璧山区大兴镇双柏村2025年农业基础设施建设项目</t>
  </si>
  <si>
    <t>序号</t>
  </si>
  <si>
    <t>项目名称</t>
  </si>
  <si>
    <t>施工工艺（项目内容）</t>
  </si>
  <si>
    <t>计量单位</t>
  </si>
  <si>
    <t>送审工程量</t>
  </si>
  <si>
    <t>送审全费用综合单价</t>
  </si>
  <si>
    <t>送审合价</t>
  </si>
  <si>
    <t>审核工程量</t>
  </si>
  <si>
    <t>审核全费用综合单价</t>
  </si>
  <si>
    <t>审核合价</t>
  </si>
  <si>
    <t>审减金额</t>
  </si>
  <si>
    <t>备注</t>
  </si>
  <si>
    <t>一</t>
  </si>
  <si>
    <t>双柏村</t>
  </si>
  <si>
    <r>
      <rPr>
        <b/>
        <sz val="11"/>
        <color indexed="8"/>
        <rFont val="宋体"/>
        <charset val="134"/>
      </rPr>
      <t>（一）</t>
    </r>
  </si>
  <si>
    <t>土建工程</t>
  </si>
  <si>
    <t>人工挖沟槽土方</t>
  </si>
  <si>
    <t xml:space="preserve">[工作内容]
1.排地表水
2.土方开挖φ110PE管长300米，宽40公分，深50公分。约60方土。
3.土方开挖DN200管长170米，宽50公分，深60公分。约51方土。
4.修整底、边
</t>
  </si>
  <si>
    <t>m3</t>
  </si>
  <si>
    <t>人工挖沟槽石方</t>
  </si>
  <si>
    <r>
      <rPr>
        <sz val="11"/>
        <rFont val="宋体"/>
        <charset val="0"/>
        <scheme val="minor"/>
      </rPr>
      <t>[</t>
    </r>
    <r>
      <rPr>
        <sz val="11"/>
        <rFont val="宋体"/>
        <charset val="134"/>
        <scheme val="minor"/>
      </rPr>
      <t>工作内容</t>
    </r>
    <r>
      <rPr>
        <sz val="11"/>
        <rFont val="宋体"/>
        <charset val="0"/>
        <scheme val="minor"/>
      </rPr>
      <t>]
1.</t>
    </r>
    <r>
      <rPr>
        <sz val="11"/>
        <rFont val="宋体"/>
        <charset val="134"/>
        <scheme val="minor"/>
      </rPr>
      <t>破公路开凿</t>
    </r>
    <r>
      <rPr>
        <sz val="11"/>
        <rFont val="宋体"/>
        <charset val="0"/>
        <scheme val="minor"/>
      </rPr>
      <t>10</t>
    </r>
    <r>
      <rPr>
        <sz val="11"/>
        <rFont val="宋体"/>
        <charset val="134"/>
        <scheme val="minor"/>
      </rPr>
      <t>米，宽度</t>
    </r>
    <r>
      <rPr>
        <sz val="11"/>
        <rFont val="宋体"/>
        <charset val="0"/>
        <scheme val="minor"/>
      </rPr>
      <t>50</t>
    </r>
    <r>
      <rPr>
        <sz val="11"/>
        <rFont val="宋体"/>
        <charset val="134"/>
        <scheme val="minor"/>
      </rPr>
      <t>公分，深度</t>
    </r>
    <r>
      <rPr>
        <sz val="11"/>
        <rFont val="宋体"/>
        <charset val="0"/>
        <scheme val="minor"/>
      </rPr>
      <t>60</t>
    </r>
    <r>
      <rPr>
        <sz val="11"/>
        <rFont val="宋体"/>
        <charset val="134"/>
        <scheme val="minor"/>
      </rPr>
      <t>公分。约</t>
    </r>
    <r>
      <rPr>
        <sz val="11"/>
        <rFont val="宋体"/>
        <charset val="0"/>
        <scheme val="minor"/>
      </rPr>
      <t>3</t>
    </r>
    <r>
      <rPr>
        <sz val="11"/>
        <rFont val="宋体"/>
        <charset val="134"/>
        <scheme val="minor"/>
      </rPr>
      <t>方。</t>
    </r>
    <r>
      <rPr>
        <sz val="11"/>
        <rFont val="宋体"/>
        <charset val="0"/>
        <scheme val="minor"/>
      </rPr>
      <t xml:space="preserve">
2.</t>
    </r>
    <r>
      <rPr>
        <sz val="11"/>
        <rFont val="宋体"/>
        <charset val="134"/>
        <scheme val="minor"/>
      </rPr>
      <t>石方开凿</t>
    </r>
    <r>
      <rPr>
        <sz val="11"/>
        <rFont val="宋体"/>
        <charset val="0"/>
        <scheme val="minor"/>
      </rPr>
      <t>80</t>
    </r>
    <r>
      <rPr>
        <sz val="11"/>
        <rFont val="宋体"/>
        <charset val="134"/>
        <scheme val="minor"/>
      </rPr>
      <t>米，宽度</t>
    </r>
    <r>
      <rPr>
        <sz val="11"/>
        <rFont val="宋体"/>
        <charset val="0"/>
        <scheme val="minor"/>
      </rPr>
      <t>50</t>
    </r>
    <r>
      <rPr>
        <sz val="11"/>
        <rFont val="宋体"/>
        <charset val="134"/>
        <scheme val="minor"/>
      </rPr>
      <t>公分，深度</t>
    </r>
    <r>
      <rPr>
        <sz val="11"/>
        <rFont val="宋体"/>
        <charset val="0"/>
        <scheme val="minor"/>
      </rPr>
      <t>60</t>
    </r>
    <r>
      <rPr>
        <sz val="11"/>
        <rFont val="宋体"/>
        <charset val="134"/>
        <scheme val="minor"/>
      </rPr>
      <t>公分。约</t>
    </r>
    <r>
      <rPr>
        <sz val="11"/>
        <rFont val="宋体"/>
        <charset val="0"/>
        <scheme val="minor"/>
      </rPr>
      <t>24</t>
    </r>
    <r>
      <rPr>
        <sz val="11"/>
        <rFont val="宋体"/>
        <charset val="134"/>
        <scheme val="minor"/>
      </rPr>
      <t>方</t>
    </r>
    <r>
      <rPr>
        <sz val="11"/>
        <rFont val="宋体"/>
        <charset val="0"/>
        <scheme val="minor"/>
      </rPr>
      <t xml:space="preserve">
3.</t>
    </r>
    <r>
      <rPr>
        <sz val="11"/>
        <rFont val="宋体"/>
        <charset val="134"/>
        <scheme val="minor"/>
      </rPr>
      <t>修整底、边</t>
    </r>
  </si>
  <si>
    <t>人工回填土方</t>
  </si>
  <si>
    <r>
      <rPr>
        <sz val="11"/>
        <rFont val="宋体"/>
        <charset val="0"/>
        <scheme val="minor"/>
      </rPr>
      <t>[</t>
    </r>
    <r>
      <rPr>
        <sz val="11"/>
        <rFont val="宋体"/>
        <charset val="134"/>
        <scheme val="minor"/>
      </rPr>
      <t>项目特征</t>
    </r>
    <r>
      <rPr>
        <sz val="11"/>
        <rFont val="宋体"/>
        <charset val="0"/>
        <scheme val="minor"/>
      </rPr>
      <t>]
1.</t>
    </r>
    <r>
      <rPr>
        <sz val="11"/>
        <rFont val="宋体"/>
        <charset val="134"/>
        <scheme val="minor"/>
      </rPr>
      <t>密实度要求</t>
    </r>
    <r>
      <rPr>
        <sz val="11"/>
        <rFont val="宋体"/>
        <charset val="0"/>
        <scheme val="minor"/>
      </rPr>
      <t>:95%</t>
    </r>
    <r>
      <rPr>
        <sz val="11"/>
        <rFont val="宋体"/>
        <charset val="134"/>
        <scheme val="minor"/>
      </rPr>
      <t>以上</t>
    </r>
    <r>
      <rPr>
        <sz val="11"/>
        <rFont val="宋体"/>
        <charset val="0"/>
        <scheme val="minor"/>
      </rPr>
      <t xml:space="preserve">
2.</t>
    </r>
    <r>
      <rPr>
        <sz val="11"/>
        <rFont val="宋体"/>
        <charset val="134"/>
        <scheme val="minor"/>
      </rPr>
      <t>填方材料品种</t>
    </r>
    <r>
      <rPr>
        <sz val="11"/>
        <rFont val="宋体"/>
        <charset val="0"/>
        <scheme val="minor"/>
      </rPr>
      <t>:</t>
    </r>
    <r>
      <rPr>
        <sz val="11"/>
        <rFont val="宋体"/>
        <charset val="134"/>
        <scheme val="minor"/>
      </rPr>
      <t>土方</t>
    </r>
    <r>
      <rPr>
        <sz val="11"/>
        <rFont val="宋体"/>
        <charset val="0"/>
        <scheme val="minor"/>
      </rPr>
      <t xml:space="preserve">
[</t>
    </r>
    <r>
      <rPr>
        <sz val="11"/>
        <rFont val="宋体"/>
        <charset val="134"/>
        <scheme val="minor"/>
      </rPr>
      <t>工作内容</t>
    </r>
    <r>
      <rPr>
        <sz val="11"/>
        <rFont val="宋体"/>
        <charset val="0"/>
        <scheme val="minor"/>
      </rPr>
      <t>]
1.</t>
    </r>
    <r>
      <rPr>
        <sz val="11"/>
        <rFont val="宋体"/>
        <charset val="134"/>
        <scheme val="minor"/>
      </rPr>
      <t>运输</t>
    </r>
    <r>
      <rPr>
        <sz val="11"/>
        <rFont val="宋体"/>
        <charset val="0"/>
        <scheme val="minor"/>
      </rPr>
      <t xml:space="preserve">
2.</t>
    </r>
    <r>
      <rPr>
        <sz val="11"/>
        <rFont val="宋体"/>
        <charset val="134"/>
        <scheme val="minor"/>
      </rPr>
      <t>回填（开挖</t>
    </r>
    <r>
      <rPr>
        <sz val="11"/>
        <rFont val="宋体"/>
        <charset val="0"/>
        <scheme val="minor"/>
      </rPr>
      <t>111</t>
    </r>
    <r>
      <rPr>
        <sz val="11"/>
        <rFont val="宋体"/>
        <charset val="134"/>
        <scheme val="minor"/>
      </rPr>
      <t>方扣除</t>
    </r>
    <r>
      <rPr>
        <sz val="11"/>
        <rFont val="宋体"/>
        <charset val="0"/>
        <scheme val="minor"/>
      </rPr>
      <t>10</t>
    </r>
    <r>
      <rPr>
        <sz val="11"/>
        <rFont val="宋体"/>
        <charset val="134"/>
        <scheme val="minor"/>
      </rPr>
      <t>方水管自身方量，其余</t>
    </r>
    <r>
      <rPr>
        <sz val="11"/>
        <rFont val="宋体"/>
        <charset val="0"/>
        <scheme val="minor"/>
      </rPr>
      <t>101</t>
    </r>
    <r>
      <rPr>
        <sz val="11"/>
        <rFont val="宋体"/>
        <charset val="134"/>
        <scheme val="minor"/>
      </rPr>
      <t>方土回填。）</t>
    </r>
    <r>
      <rPr>
        <sz val="11"/>
        <rFont val="宋体"/>
        <charset val="0"/>
        <scheme val="minor"/>
      </rPr>
      <t xml:space="preserve">
3.</t>
    </r>
    <r>
      <rPr>
        <sz val="11"/>
        <rFont val="宋体"/>
        <charset val="134"/>
        <scheme val="minor"/>
      </rPr>
      <t>压实</t>
    </r>
  </si>
  <si>
    <t>人工回填石方</t>
  </si>
  <si>
    <r>
      <rPr>
        <sz val="11"/>
        <rFont val="宋体"/>
        <charset val="0"/>
        <scheme val="minor"/>
      </rPr>
      <t>[</t>
    </r>
    <r>
      <rPr>
        <sz val="11"/>
        <rFont val="宋体"/>
        <charset val="134"/>
        <scheme val="minor"/>
      </rPr>
      <t>工作内容</t>
    </r>
    <r>
      <rPr>
        <sz val="11"/>
        <rFont val="宋体"/>
        <charset val="0"/>
        <scheme val="minor"/>
      </rPr>
      <t>]
1.</t>
    </r>
    <r>
      <rPr>
        <sz val="11"/>
        <rFont val="宋体"/>
        <charset val="134"/>
        <scheme val="minor"/>
      </rPr>
      <t>运输</t>
    </r>
    <r>
      <rPr>
        <sz val="11"/>
        <rFont val="宋体"/>
        <charset val="0"/>
        <scheme val="minor"/>
      </rPr>
      <t xml:space="preserve">
2.</t>
    </r>
    <r>
      <rPr>
        <sz val="11"/>
        <rFont val="宋体"/>
        <charset val="134"/>
        <scheme val="minor"/>
      </rPr>
      <t>回填</t>
    </r>
    <r>
      <rPr>
        <sz val="11"/>
        <rFont val="宋体"/>
        <charset val="0"/>
        <scheme val="minor"/>
      </rPr>
      <t>10</t>
    </r>
    <r>
      <rPr>
        <sz val="11"/>
        <rFont val="宋体"/>
        <charset val="134"/>
        <scheme val="minor"/>
      </rPr>
      <t>方石方</t>
    </r>
    <r>
      <rPr>
        <sz val="11"/>
        <rFont val="宋体"/>
        <charset val="0"/>
        <scheme val="minor"/>
      </rPr>
      <t xml:space="preserve">
3.</t>
    </r>
    <r>
      <rPr>
        <sz val="11"/>
        <rFont val="宋体"/>
        <charset val="134"/>
        <scheme val="minor"/>
      </rPr>
      <t>压实</t>
    </r>
  </si>
  <si>
    <t>C30混凝土包封</t>
  </si>
  <si>
    <t>[工作内容]
自拌混凝土包封DN200
（开挖石方27方，扣除水管自身方量3方，回填10方石头，其余14方混凝土包封。</t>
  </si>
  <si>
    <t>修造沉沙凼</t>
  </si>
  <si>
    <r>
      <rPr>
        <sz val="11"/>
        <rFont val="宋体"/>
        <charset val="0"/>
        <scheme val="minor"/>
      </rPr>
      <t>[</t>
    </r>
    <r>
      <rPr>
        <sz val="11"/>
        <rFont val="宋体"/>
        <charset val="134"/>
        <scheme val="minor"/>
      </rPr>
      <t>工作内容</t>
    </r>
    <r>
      <rPr>
        <sz val="11"/>
        <rFont val="宋体"/>
        <charset val="0"/>
        <scheme val="minor"/>
      </rPr>
      <t>]
1.</t>
    </r>
    <r>
      <rPr>
        <sz val="11"/>
        <rFont val="宋体"/>
        <charset val="134"/>
        <scheme val="minor"/>
      </rPr>
      <t>开挖长宽高各</t>
    </r>
    <r>
      <rPr>
        <sz val="11"/>
        <rFont val="宋体"/>
        <charset val="0"/>
        <scheme val="minor"/>
      </rPr>
      <t>1</t>
    </r>
    <r>
      <rPr>
        <sz val="11"/>
        <rFont val="宋体"/>
        <charset val="134"/>
        <scheme val="minor"/>
      </rPr>
      <t>米的沉沙池</t>
    </r>
    <r>
      <rPr>
        <sz val="11"/>
        <rFont val="宋体"/>
        <charset val="0"/>
        <scheme val="minor"/>
      </rPr>
      <t xml:space="preserve">
2.</t>
    </r>
    <r>
      <rPr>
        <sz val="11"/>
        <rFont val="宋体"/>
        <charset val="134"/>
        <scheme val="minor"/>
      </rPr>
      <t>红砖修筑四周并抹灰</t>
    </r>
    <r>
      <rPr>
        <sz val="11"/>
        <rFont val="宋体"/>
        <charset val="0"/>
        <scheme val="minor"/>
      </rPr>
      <t xml:space="preserve">
</t>
    </r>
  </si>
  <si>
    <t>个</t>
  </si>
  <si>
    <t>维修囤水田堤坝</t>
  </si>
  <si>
    <t>挖掘维修囤水田</t>
  </si>
  <si>
    <t>小时</t>
  </si>
  <si>
    <r>
      <rPr>
        <b/>
        <sz val="11"/>
        <color indexed="8"/>
        <rFont val="宋体"/>
        <charset val="134"/>
      </rPr>
      <t>（二）</t>
    </r>
  </si>
  <si>
    <t>管网安装工程</t>
  </si>
  <si>
    <r>
      <rPr>
        <sz val="11"/>
        <rFont val="宋体"/>
        <charset val="0"/>
        <scheme val="minor"/>
      </rPr>
      <t>φ110PE</t>
    </r>
    <r>
      <rPr>
        <sz val="11"/>
        <rFont val="宋体"/>
        <charset val="134"/>
        <scheme val="minor"/>
      </rPr>
      <t>管安装</t>
    </r>
    <r>
      <rPr>
        <sz val="11"/>
        <rFont val="宋体"/>
        <charset val="0"/>
        <scheme val="minor"/>
      </rPr>
      <t>(</t>
    </r>
    <r>
      <rPr>
        <sz val="11"/>
        <rFont val="宋体"/>
        <charset val="134"/>
        <scheme val="minor"/>
      </rPr>
      <t>热熔连接</t>
    </r>
    <r>
      <rPr>
        <sz val="11"/>
        <rFont val="宋体"/>
        <charset val="0"/>
        <scheme val="minor"/>
      </rPr>
      <t>)</t>
    </r>
  </si>
  <si>
    <r>
      <rPr>
        <sz val="11"/>
        <rFont val="宋体"/>
        <charset val="0"/>
        <scheme val="minor"/>
      </rPr>
      <t>[</t>
    </r>
    <r>
      <rPr>
        <sz val="11"/>
        <rFont val="宋体"/>
        <charset val="134"/>
        <scheme val="minor"/>
      </rPr>
      <t>工作内容</t>
    </r>
    <r>
      <rPr>
        <sz val="11"/>
        <rFont val="宋体"/>
        <charset val="0"/>
        <scheme val="minor"/>
      </rPr>
      <t>]
1.</t>
    </r>
    <r>
      <rPr>
        <sz val="11"/>
        <rFont val="宋体"/>
        <charset val="134"/>
        <scheme val="minor"/>
      </rPr>
      <t>管道安装</t>
    </r>
    <r>
      <rPr>
        <sz val="11"/>
        <rFont val="宋体"/>
        <charset val="0"/>
        <scheme val="minor"/>
      </rPr>
      <t xml:space="preserve">
2.</t>
    </r>
    <r>
      <rPr>
        <sz val="11"/>
        <rFont val="宋体"/>
        <charset val="134"/>
        <scheme val="minor"/>
      </rPr>
      <t>管件安装</t>
    </r>
    <r>
      <rPr>
        <sz val="11"/>
        <rFont val="宋体"/>
        <charset val="0"/>
        <scheme val="minor"/>
      </rPr>
      <t xml:space="preserve">
3.</t>
    </r>
    <r>
      <rPr>
        <sz val="11"/>
        <rFont val="宋体"/>
        <charset val="134"/>
        <scheme val="minor"/>
      </rPr>
      <t>塑料卡固定</t>
    </r>
    <r>
      <rPr>
        <sz val="11"/>
        <rFont val="宋体"/>
        <charset val="0"/>
        <scheme val="minor"/>
      </rPr>
      <t xml:space="preserve">
4.</t>
    </r>
    <r>
      <rPr>
        <sz val="11"/>
        <rFont val="宋体"/>
        <charset val="134"/>
        <scheme val="minor"/>
      </rPr>
      <t>阻火圈安装</t>
    </r>
    <r>
      <rPr>
        <sz val="11"/>
        <rFont val="宋体"/>
        <charset val="0"/>
        <scheme val="minor"/>
      </rPr>
      <t xml:space="preserve">
5.</t>
    </r>
    <r>
      <rPr>
        <sz val="11"/>
        <rFont val="宋体"/>
        <charset val="134"/>
        <scheme val="minor"/>
      </rPr>
      <t>压力试验</t>
    </r>
    <r>
      <rPr>
        <sz val="11"/>
        <rFont val="宋体"/>
        <charset val="0"/>
        <scheme val="minor"/>
      </rPr>
      <t xml:space="preserve">
6.</t>
    </r>
    <r>
      <rPr>
        <sz val="11"/>
        <rFont val="宋体"/>
        <charset val="134"/>
        <scheme val="minor"/>
      </rPr>
      <t>吹扫、冲洗</t>
    </r>
    <r>
      <rPr>
        <sz val="11"/>
        <rFont val="宋体"/>
        <charset val="0"/>
        <scheme val="minor"/>
      </rPr>
      <t xml:space="preserve">
7.</t>
    </r>
    <r>
      <rPr>
        <sz val="11"/>
        <rFont val="宋体"/>
        <charset val="134"/>
        <scheme val="minor"/>
      </rPr>
      <t>警示带铺设</t>
    </r>
  </si>
  <si>
    <t>m</t>
  </si>
  <si>
    <r>
      <rPr>
        <sz val="11"/>
        <rFont val="宋体"/>
        <charset val="0"/>
        <scheme val="minor"/>
      </rPr>
      <t>DN200</t>
    </r>
    <r>
      <rPr>
        <sz val="11"/>
        <rFont val="宋体"/>
        <charset val="134"/>
        <scheme val="minor"/>
      </rPr>
      <t>管道安装</t>
    </r>
  </si>
  <si>
    <r>
      <rPr>
        <sz val="11"/>
        <rFont val="宋体"/>
        <charset val="0"/>
        <scheme val="minor"/>
      </rPr>
      <t>[</t>
    </r>
    <r>
      <rPr>
        <sz val="11"/>
        <rFont val="宋体"/>
        <charset val="134"/>
        <scheme val="minor"/>
      </rPr>
      <t>工作内容</t>
    </r>
    <r>
      <rPr>
        <sz val="11"/>
        <rFont val="宋体"/>
        <charset val="0"/>
        <scheme val="minor"/>
      </rPr>
      <t>]
1.</t>
    </r>
    <r>
      <rPr>
        <sz val="11"/>
        <rFont val="宋体"/>
        <charset val="134"/>
        <scheme val="minor"/>
      </rPr>
      <t>管道安装</t>
    </r>
    <r>
      <rPr>
        <sz val="11"/>
        <rFont val="宋体"/>
        <charset val="0"/>
        <scheme val="minor"/>
      </rPr>
      <t xml:space="preserve">
2.</t>
    </r>
    <r>
      <rPr>
        <sz val="11"/>
        <rFont val="宋体"/>
        <charset val="134"/>
        <scheme val="minor"/>
      </rPr>
      <t>管件安装</t>
    </r>
    <r>
      <rPr>
        <sz val="11"/>
        <rFont val="宋体"/>
        <charset val="0"/>
        <scheme val="minor"/>
      </rPr>
      <t xml:space="preserve">
3.</t>
    </r>
    <r>
      <rPr>
        <sz val="11"/>
        <rFont val="宋体"/>
        <charset val="134"/>
        <scheme val="minor"/>
      </rPr>
      <t>塑料卡固定</t>
    </r>
    <r>
      <rPr>
        <sz val="11"/>
        <rFont val="宋体"/>
        <charset val="0"/>
        <scheme val="minor"/>
      </rPr>
      <t xml:space="preserve">
4.</t>
    </r>
    <r>
      <rPr>
        <sz val="11"/>
        <rFont val="宋体"/>
        <charset val="134"/>
        <scheme val="minor"/>
      </rPr>
      <t>阻火圈安装</t>
    </r>
    <r>
      <rPr>
        <sz val="11"/>
        <rFont val="宋体"/>
        <charset val="0"/>
        <scheme val="minor"/>
      </rPr>
      <t xml:space="preserve">
5.</t>
    </r>
    <r>
      <rPr>
        <sz val="11"/>
        <rFont val="宋体"/>
        <charset val="134"/>
        <scheme val="minor"/>
      </rPr>
      <t>压力试验</t>
    </r>
    <r>
      <rPr>
        <sz val="11"/>
        <rFont val="宋体"/>
        <charset val="0"/>
        <scheme val="minor"/>
      </rPr>
      <t xml:space="preserve">
6.</t>
    </r>
    <r>
      <rPr>
        <sz val="11"/>
        <rFont val="宋体"/>
        <charset val="134"/>
        <scheme val="minor"/>
      </rPr>
      <t>吹扫、冲洗</t>
    </r>
    <r>
      <rPr>
        <sz val="11"/>
        <rFont val="宋体"/>
        <charset val="0"/>
        <scheme val="minor"/>
      </rPr>
      <t xml:space="preserve">
8.</t>
    </r>
    <r>
      <rPr>
        <sz val="11"/>
        <rFont val="宋体"/>
        <charset val="134"/>
        <scheme val="minor"/>
      </rPr>
      <t>警示带铺设</t>
    </r>
  </si>
  <si>
    <r>
      <rPr>
        <sz val="11"/>
        <rFont val="宋体"/>
        <charset val="0"/>
        <scheme val="minor"/>
      </rPr>
      <t>DN200</t>
    </r>
    <r>
      <rPr>
        <sz val="11"/>
        <rFont val="宋体"/>
        <charset val="134"/>
        <scheme val="minor"/>
      </rPr>
      <t>闸阀（暗杆闸阀、排泥阀、排气阀、减压阀、止回阀等）</t>
    </r>
  </si>
  <si>
    <r>
      <rPr>
        <sz val="11"/>
        <rFont val="宋体"/>
        <charset val="0"/>
        <scheme val="minor"/>
      </rPr>
      <t>[</t>
    </r>
    <r>
      <rPr>
        <sz val="11"/>
        <rFont val="宋体"/>
        <charset val="134"/>
        <scheme val="minor"/>
      </rPr>
      <t>工作内容</t>
    </r>
    <r>
      <rPr>
        <sz val="11"/>
        <rFont val="宋体"/>
        <charset val="0"/>
        <scheme val="minor"/>
      </rPr>
      <t>]
1.</t>
    </r>
    <r>
      <rPr>
        <sz val="11"/>
        <rFont val="宋体"/>
        <charset val="134"/>
        <scheme val="minor"/>
      </rPr>
      <t>安装</t>
    </r>
    <r>
      <rPr>
        <sz val="11"/>
        <rFont val="宋体"/>
        <charset val="0"/>
        <scheme val="minor"/>
      </rPr>
      <t xml:space="preserve">
2.</t>
    </r>
    <r>
      <rPr>
        <sz val="11"/>
        <rFont val="宋体"/>
        <charset val="134"/>
        <scheme val="minor"/>
      </rPr>
      <t>调试</t>
    </r>
  </si>
  <si>
    <r>
      <rPr>
        <sz val="11"/>
        <rFont val="宋体"/>
        <charset val="0"/>
        <scheme val="minor"/>
      </rPr>
      <t>PE100</t>
    </r>
    <r>
      <rPr>
        <sz val="11"/>
        <rFont val="宋体"/>
        <charset val="134"/>
        <scheme val="minor"/>
      </rPr>
      <t>级给水管</t>
    </r>
    <r>
      <rPr>
        <sz val="11"/>
        <rFont val="宋体"/>
        <charset val="0"/>
        <scheme val="minor"/>
      </rPr>
      <t>φ110</t>
    </r>
  </si>
  <si>
    <r>
      <rPr>
        <sz val="11"/>
        <rFont val="宋体"/>
        <charset val="0"/>
        <scheme val="minor"/>
      </rPr>
      <t>[</t>
    </r>
    <r>
      <rPr>
        <sz val="11"/>
        <rFont val="宋体"/>
        <charset val="134"/>
        <scheme val="minor"/>
      </rPr>
      <t>项目特征</t>
    </r>
    <r>
      <rPr>
        <sz val="11"/>
        <rFont val="宋体"/>
        <charset val="0"/>
        <scheme val="minor"/>
      </rPr>
      <t>]
1.</t>
    </r>
    <r>
      <rPr>
        <sz val="11"/>
        <rFont val="宋体"/>
        <charset val="134"/>
        <scheme val="minor"/>
      </rPr>
      <t>压力等级</t>
    </r>
    <r>
      <rPr>
        <sz val="11"/>
        <rFont val="宋体"/>
        <charset val="0"/>
        <scheme val="minor"/>
      </rPr>
      <t>:SDR11 1.6MPa
2.</t>
    </r>
    <r>
      <rPr>
        <sz val="11"/>
        <rFont val="宋体"/>
        <charset val="134"/>
        <scheme val="minor"/>
      </rPr>
      <t>壁厚</t>
    </r>
    <r>
      <rPr>
        <sz val="11"/>
        <rFont val="宋体"/>
        <charset val="0"/>
        <scheme val="minor"/>
      </rPr>
      <t xml:space="preserve">:10mm
</t>
    </r>
  </si>
  <si>
    <r>
      <rPr>
        <sz val="11"/>
        <rFont val="宋体"/>
        <charset val="0"/>
        <scheme val="minor"/>
      </rPr>
      <t>PE100</t>
    </r>
    <r>
      <rPr>
        <sz val="11"/>
        <rFont val="宋体"/>
        <charset val="134"/>
        <scheme val="minor"/>
      </rPr>
      <t>级给水管</t>
    </r>
    <r>
      <rPr>
        <sz val="11"/>
        <rFont val="宋体"/>
        <charset val="0"/>
        <scheme val="minor"/>
      </rPr>
      <t>φ110</t>
    </r>
    <r>
      <rPr>
        <sz val="11"/>
        <rFont val="宋体"/>
        <charset val="134"/>
        <scheme val="minor"/>
      </rPr>
      <t>等径三通</t>
    </r>
  </si>
  <si>
    <r>
      <rPr>
        <sz val="11"/>
        <rFont val="宋体"/>
        <charset val="0"/>
        <scheme val="minor"/>
      </rPr>
      <t>100</t>
    </r>
    <r>
      <rPr>
        <sz val="11"/>
        <rFont val="宋体"/>
        <charset val="134"/>
        <scheme val="minor"/>
      </rPr>
      <t>级给水管</t>
    </r>
    <r>
      <rPr>
        <sz val="11"/>
        <rFont val="宋体"/>
        <charset val="0"/>
        <scheme val="minor"/>
      </rPr>
      <t>φ110</t>
    </r>
    <r>
      <rPr>
        <sz val="11"/>
        <rFont val="宋体"/>
        <charset val="134"/>
        <scheme val="minor"/>
      </rPr>
      <t>截止阀</t>
    </r>
  </si>
  <si>
    <r>
      <rPr>
        <sz val="11"/>
        <rFont val="宋体"/>
        <charset val="0"/>
        <scheme val="minor"/>
      </rPr>
      <t>φ110</t>
    </r>
    <r>
      <rPr>
        <sz val="11"/>
        <rFont val="宋体"/>
        <charset val="134"/>
        <scheme val="minor"/>
      </rPr>
      <t>截止阀</t>
    </r>
  </si>
  <si>
    <t>包含安装调试费等</t>
  </si>
  <si>
    <t>安装调试</t>
  </si>
  <si>
    <r>
      <rPr>
        <sz val="11"/>
        <rFont val="宋体"/>
        <charset val="0"/>
        <scheme val="minor"/>
      </rPr>
      <t>DN200</t>
    </r>
    <r>
      <rPr>
        <sz val="11"/>
        <rFont val="宋体"/>
        <charset val="134"/>
        <scheme val="minor"/>
      </rPr>
      <t>级给水管</t>
    </r>
    <r>
      <rPr>
        <sz val="11"/>
        <rFont val="宋体"/>
        <charset val="0"/>
        <scheme val="minor"/>
      </rPr>
      <t>φ200</t>
    </r>
  </si>
  <si>
    <r>
      <rPr>
        <sz val="11"/>
        <rFont val="宋体"/>
        <charset val="0"/>
        <scheme val="minor"/>
      </rPr>
      <t>[</t>
    </r>
    <r>
      <rPr>
        <sz val="11"/>
        <rFont val="宋体"/>
        <charset val="134"/>
        <scheme val="minor"/>
      </rPr>
      <t>项目特征</t>
    </r>
    <r>
      <rPr>
        <sz val="11"/>
        <rFont val="宋体"/>
        <charset val="0"/>
        <scheme val="minor"/>
      </rPr>
      <t>]
1.</t>
    </r>
    <r>
      <rPr>
        <sz val="11"/>
        <rFont val="宋体"/>
        <charset val="134"/>
        <scheme val="minor"/>
      </rPr>
      <t>压力等级</t>
    </r>
    <r>
      <rPr>
        <sz val="11"/>
        <rFont val="宋体"/>
        <charset val="0"/>
        <scheme val="minor"/>
      </rPr>
      <t>:SDR11 1.6MPa
2.</t>
    </r>
    <r>
      <rPr>
        <sz val="11"/>
        <rFont val="宋体"/>
        <charset val="134"/>
        <scheme val="minor"/>
      </rPr>
      <t>壁厚</t>
    </r>
    <r>
      <rPr>
        <sz val="11"/>
        <rFont val="宋体"/>
        <charset val="0"/>
        <scheme val="minor"/>
      </rPr>
      <t xml:space="preserve">:18.2mm
</t>
    </r>
  </si>
  <si>
    <r>
      <rPr>
        <sz val="11"/>
        <rFont val="宋体"/>
        <charset val="0"/>
        <scheme val="minor"/>
      </rPr>
      <t>DN200</t>
    </r>
    <r>
      <rPr>
        <sz val="11"/>
        <rFont val="宋体"/>
        <charset val="134"/>
        <scheme val="minor"/>
      </rPr>
      <t>级给水管</t>
    </r>
    <r>
      <rPr>
        <sz val="11"/>
        <rFont val="宋体"/>
        <charset val="0"/>
        <scheme val="minor"/>
      </rPr>
      <t>φ200</t>
    </r>
    <r>
      <rPr>
        <sz val="11"/>
        <rFont val="宋体"/>
        <charset val="134"/>
        <scheme val="minor"/>
      </rPr>
      <t>三通</t>
    </r>
  </si>
  <si>
    <r>
      <rPr>
        <sz val="11"/>
        <rFont val="宋体"/>
        <charset val="0"/>
        <scheme val="minor"/>
      </rPr>
      <t>DN200</t>
    </r>
    <r>
      <rPr>
        <sz val="11"/>
        <rFont val="宋体"/>
        <charset val="134"/>
        <scheme val="minor"/>
      </rPr>
      <t>级给水管</t>
    </r>
    <r>
      <rPr>
        <sz val="11"/>
        <rFont val="宋体"/>
        <charset val="0"/>
        <scheme val="minor"/>
      </rPr>
      <t>φ200</t>
    </r>
    <r>
      <rPr>
        <sz val="11"/>
        <rFont val="宋体"/>
        <charset val="134"/>
        <scheme val="minor"/>
      </rPr>
      <t>截止阀</t>
    </r>
  </si>
  <si>
    <r>
      <rPr>
        <sz val="11"/>
        <rFont val="宋体"/>
        <charset val="0"/>
        <scheme val="minor"/>
      </rPr>
      <t>φ200</t>
    </r>
    <r>
      <rPr>
        <sz val="11"/>
        <rFont val="宋体"/>
        <charset val="134"/>
        <scheme val="minor"/>
      </rPr>
      <t>截止阀</t>
    </r>
  </si>
  <si>
    <t>二次搬运</t>
  </si>
  <si>
    <t>材料转运</t>
  </si>
  <si>
    <t>次</t>
  </si>
  <si>
    <r>
      <rPr>
        <b/>
        <sz val="11"/>
        <color indexed="8"/>
        <rFont val="宋体"/>
        <charset val="134"/>
      </rPr>
      <t>（三）</t>
    </r>
  </si>
  <si>
    <t>电房维护安装工程</t>
  </si>
  <si>
    <t>软启动器</t>
  </si>
  <si>
    <t>抽水启动器</t>
  </si>
  <si>
    <t>电动机</t>
  </si>
  <si>
    <t>200-400b-45kw卧式管道离心泵、三阀、电箱柜等</t>
  </si>
  <si>
    <t>套</t>
  </si>
  <si>
    <t>安装调试费</t>
  </si>
  <si>
    <t>人工</t>
  </si>
  <si>
    <t>人</t>
  </si>
  <si>
    <t>老旧电线更换</t>
  </si>
  <si>
    <t>电缆线
90铝芯电线</t>
  </si>
  <si>
    <t>米</t>
  </si>
  <si>
    <t>包含人工费</t>
  </si>
  <si>
    <t>电线改造人工费</t>
  </si>
  <si>
    <t>汽油抽水泵</t>
  </si>
  <si>
    <r>
      <rPr>
        <sz val="11"/>
        <rFont val="宋体"/>
        <charset val="134"/>
        <scheme val="minor"/>
      </rPr>
      <t>本田</t>
    </r>
    <r>
      <rPr>
        <sz val="11"/>
        <rFont val="宋体"/>
        <charset val="0"/>
        <scheme val="minor"/>
      </rPr>
      <t>4</t>
    </r>
    <r>
      <rPr>
        <sz val="11"/>
        <rFont val="宋体"/>
        <charset val="134"/>
        <scheme val="minor"/>
      </rPr>
      <t>寸汽油铸铁泵</t>
    </r>
    <r>
      <rPr>
        <sz val="11"/>
        <rFont val="宋体"/>
        <charset val="0"/>
        <scheme val="minor"/>
      </rPr>
      <t xml:space="preserve">
</t>
    </r>
    <r>
      <rPr>
        <sz val="11"/>
        <rFont val="宋体"/>
        <charset val="134"/>
        <scheme val="minor"/>
      </rPr>
      <t>电启动</t>
    </r>
    <r>
      <rPr>
        <sz val="11"/>
        <rFont val="宋体"/>
        <charset val="0"/>
        <scheme val="minor"/>
      </rPr>
      <t>4</t>
    </r>
    <r>
      <rPr>
        <sz val="11"/>
        <rFont val="宋体"/>
        <charset val="134"/>
        <scheme val="minor"/>
      </rPr>
      <t>寸出水，扬程</t>
    </r>
    <r>
      <rPr>
        <sz val="11"/>
        <rFont val="宋体"/>
        <charset val="0"/>
        <scheme val="minor"/>
      </rPr>
      <t>100</t>
    </r>
    <r>
      <rPr>
        <sz val="11"/>
        <rFont val="宋体"/>
        <charset val="134"/>
        <scheme val="minor"/>
      </rPr>
      <t>米，转速</t>
    </r>
    <r>
      <rPr>
        <sz val="11"/>
        <rFont val="宋体"/>
        <charset val="0"/>
        <scheme val="minor"/>
      </rPr>
      <t>3600</t>
    </r>
    <r>
      <rPr>
        <sz val="11"/>
        <rFont val="宋体"/>
        <charset val="134"/>
        <scheme val="minor"/>
      </rPr>
      <t>，配套进水管</t>
    </r>
    <r>
      <rPr>
        <sz val="11"/>
        <rFont val="宋体"/>
        <charset val="0"/>
        <scheme val="minor"/>
      </rPr>
      <t>10</t>
    </r>
    <r>
      <rPr>
        <sz val="11"/>
        <rFont val="宋体"/>
        <charset val="134"/>
        <scheme val="minor"/>
      </rPr>
      <t>米，出水管</t>
    </r>
    <r>
      <rPr>
        <sz val="11"/>
        <rFont val="宋体"/>
        <charset val="0"/>
        <scheme val="minor"/>
      </rPr>
      <t>100</t>
    </r>
    <r>
      <rPr>
        <sz val="11"/>
        <rFont val="宋体"/>
        <charset val="134"/>
        <scheme val="minor"/>
      </rPr>
      <t>米</t>
    </r>
  </si>
  <si>
    <t>二</t>
  </si>
  <si>
    <t>独耳村</t>
  </si>
  <si>
    <t>（一）</t>
  </si>
  <si>
    <t xml:space="preserve">[工作内容]
1.排地表水
2.土方开挖φ160PE管长2000米，宽40公分，深50公分。约400方土。
3.修整底、边
</t>
  </si>
  <si>
    <t xml:space="preserve">[工作内容]
1.破公路开凿18米，宽度50公分，深度60公分。约5.4方。
</t>
  </si>
  <si>
    <t>[项目特征]
1.密实度要求:95%以上
2.填方材料品种:土方
[工作内容]
1.运输
2.回填（开挖400方扣除80方水管自身方量，其余320方土回填。）
3.压实</t>
  </si>
  <si>
    <t>公路路面修复</t>
  </si>
  <si>
    <t>[工作内容]
1.自拌混凝土修复路面18米，宽度50公分，路面厚度25公分。约2.25方C30混凝土。</t>
  </si>
  <si>
    <t>（二）</t>
  </si>
  <si>
    <t>φ160PE管安装(热熔连接)</t>
  </si>
  <si>
    <t>[工作内容]
1.管道安装
2.管件安装
3.塑料卡固定
4.阻火圈安装
5.压力试验
6.吹扫、冲洗
7.警示带铺设</t>
  </si>
  <si>
    <t>（三）</t>
  </si>
  <si>
    <t>水泵</t>
  </si>
  <si>
    <t xml:space="preserve">【项目特征】
1、55KW-125口25X6
2、国标铜电机 </t>
  </si>
  <si>
    <t>台</t>
  </si>
  <si>
    <t>潜水泵</t>
  </si>
  <si>
    <r>
      <rPr>
        <sz val="11"/>
        <color theme="1"/>
        <rFont val="宋体"/>
        <charset val="134"/>
        <scheme val="minor"/>
      </rPr>
      <t>【项目特征】</t>
    </r>
    <r>
      <rPr>
        <sz val="11"/>
        <color theme="1"/>
        <rFont val="宋体"/>
        <charset val="0"/>
        <scheme val="minor"/>
      </rPr>
      <t xml:space="preserve">
1</t>
    </r>
    <r>
      <rPr>
        <sz val="11"/>
        <color theme="1"/>
        <rFont val="宋体"/>
        <charset val="134"/>
        <scheme val="minor"/>
      </rPr>
      <t>、</t>
    </r>
    <r>
      <rPr>
        <sz val="11"/>
        <color theme="1"/>
        <rFont val="宋体"/>
        <charset val="0"/>
        <scheme val="minor"/>
      </rPr>
      <t>7.5KW-125</t>
    </r>
    <r>
      <rPr>
        <sz val="11"/>
        <color theme="1"/>
        <rFont val="宋体"/>
        <charset val="134"/>
        <scheme val="minor"/>
      </rPr>
      <t>口</t>
    </r>
    <r>
      <rPr>
        <sz val="11"/>
        <color theme="1"/>
        <rFont val="宋体"/>
        <charset val="0"/>
        <scheme val="minor"/>
      </rPr>
      <t xml:space="preserve">
2</t>
    </r>
    <r>
      <rPr>
        <sz val="11"/>
        <color theme="1"/>
        <rFont val="宋体"/>
        <charset val="134"/>
        <scheme val="minor"/>
      </rPr>
      <t>、国标铜电机</t>
    </r>
    <r>
      <rPr>
        <sz val="11"/>
        <color theme="1"/>
        <rFont val="宋体"/>
        <charset val="0"/>
        <scheme val="minor"/>
      </rPr>
      <t xml:space="preserve"> 
3</t>
    </r>
    <r>
      <rPr>
        <sz val="11"/>
        <color theme="1"/>
        <rFont val="宋体"/>
        <charset val="134"/>
        <scheme val="minor"/>
      </rPr>
      <t xml:space="preserve">、流量100方、扬程100米
</t>
    </r>
  </si>
  <si>
    <t>DN160闸阀、止回阀、排气阀等</t>
  </si>
  <si>
    <t>【项目特征】
1、DN160
2、法兰盘连接</t>
  </si>
  <si>
    <t>启动柜</t>
  </si>
  <si>
    <t xml:space="preserve">【项目特征】
1、90KW软启动
2、正泰交流接触器、变频器 </t>
  </si>
  <si>
    <t>【工作内容】
1、安装
2、调试</t>
  </si>
  <si>
    <t>天</t>
  </si>
  <si>
    <t>电线</t>
  </si>
  <si>
    <t>【项目特征】
1、50mm2铜线
2、铜鼻子</t>
  </si>
  <si>
    <t>电缆</t>
  </si>
  <si>
    <t xml:space="preserve">【项目特征】
1、6mm2三芯铜电缆
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</si>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</sst>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0"/>
    </font>
    <font>
      <sz val="11"/>
      <name val="Times New Roman"/>
      <charset val="0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0"/>
    </font>
    <font>
      <b/>
      <sz val="11"/>
      <name val="Times New Roman"/>
      <charset val="0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</cellStyleXfs>
  <cellXfs count="5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Normal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topLeftCell="A12" workbookViewId="0">
      <selection activeCell="B12" sqref="B12"/>
    </sheetView>
  </sheetViews>
  <sheetFormatPr defaultColWidth="9" defaultRowHeight="13.5"/>
  <cols>
    <col min="1" max="1" width="8.3716814159292" style="1" customWidth="1"/>
    <col min="2" max="2" width="23" style="1" customWidth="1"/>
    <col min="3" max="3" width="22.7522123893805" style="1" customWidth="1"/>
    <col min="4" max="4" width="9" style="1" customWidth="1"/>
    <col min="5" max="11" width="11.6283185840708" style="1" customWidth="1"/>
    <col min="12" max="12" width="13.3716814159292" style="1" customWidth="1"/>
    <col min="13" max="16384" width="9" style="1"/>
  </cols>
  <sheetData>
    <row r="1" ht="18" customHeight="1" spans="1:1">
      <c r="A1" s="2"/>
    </row>
    <row r="2" ht="30.95" customHeight="1" spans="1:1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3" customHeight="1" spans="1:12">
      <c r="A3" s="4" t="s">
        <v>1</v>
      </c>
      <c r="B3" s="4"/>
      <c r="C3" s="4"/>
      <c r="D3" s="4"/>
      <c r="E3" s="4"/>
      <c r="F3" s="4"/>
      <c r="G3" s="4"/>
      <c r="H3" s="4"/>
      <c r="I3" s="4"/>
      <c r="J3" s="5"/>
      <c r="K3" s="4"/>
      <c r="L3" s="4"/>
    </row>
    <row r="4" ht="33" customHeight="1" spans="1:12">
      <c r="A4" s="5" t="s">
        <v>2</v>
      </c>
      <c r="B4" s="5" t="s">
        <v>3</v>
      </c>
      <c r="C4" s="6" t="s">
        <v>4</v>
      </c>
      <c r="D4" s="7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6" t="s">
        <v>10</v>
      </c>
      <c r="J4" s="5" t="s">
        <v>11</v>
      </c>
      <c r="K4" s="5" t="s">
        <v>12</v>
      </c>
      <c r="L4" s="5" t="s">
        <v>13</v>
      </c>
    </row>
    <row r="5" ht="33.95" customHeight="1" spans="1:12">
      <c r="A5" s="5"/>
      <c r="B5" s="5"/>
      <c r="C5" s="5"/>
      <c r="D5" s="8"/>
      <c r="E5" s="5"/>
      <c r="F5" s="6"/>
      <c r="G5" s="5"/>
      <c r="H5" s="5"/>
      <c r="I5" s="6"/>
      <c r="J5" s="5"/>
      <c r="K5" s="5"/>
      <c r="L5" s="5"/>
    </row>
    <row r="6" ht="31" customHeight="1" spans="1:12">
      <c r="A6" s="9" t="s">
        <v>14</v>
      </c>
      <c r="B6" s="10" t="s">
        <v>15</v>
      </c>
      <c r="C6" s="11"/>
      <c r="D6" s="11"/>
      <c r="E6" s="12"/>
      <c r="F6" s="12"/>
      <c r="G6" s="12">
        <f>SUM(G8:G33)</f>
        <v>182938.72</v>
      </c>
      <c r="H6" s="13"/>
      <c r="I6" s="49"/>
      <c r="J6" s="12">
        <f>SUM(J8:J33)</f>
        <v>178935.21</v>
      </c>
      <c r="K6" s="50"/>
      <c r="L6" s="6"/>
    </row>
    <row r="7" ht="31" customHeight="1" spans="1:12">
      <c r="A7" s="14" t="s">
        <v>16</v>
      </c>
      <c r="B7" s="10" t="s">
        <v>17</v>
      </c>
      <c r="C7" s="15"/>
      <c r="D7" s="15"/>
      <c r="E7" s="16"/>
      <c r="F7" s="16"/>
      <c r="G7" s="17"/>
      <c r="H7" s="13"/>
      <c r="I7" s="49"/>
      <c r="J7" s="51"/>
      <c r="K7" s="50"/>
      <c r="L7" s="6"/>
    </row>
    <row r="8" ht="149" customHeight="1" spans="1:12">
      <c r="A8" s="18">
        <v>1</v>
      </c>
      <c r="B8" s="19" t="s">
        <v>18</v>
      </c>
      <c r="C8" s="20" t="s">
        <v>19</v>
      </c>
      <c r="D8" s="20" t="s">
        <v>20</v>
      </c>
      <c r="E8" s="21">
        <v>111</v>
      </c>
      <c r="F8" s="21">
        <v>69.09</v>
      </c>
      <c r="G8" s="17">
        <f t="shared" ref="G8:G14" si="0">F8*E8</f>
        <v>7668.99</v>
      </c>
      <c r="H8" s="21">
        <v>111</v>
      </c>
      <c r="I8" s="21">
        <v>69.09</v>
      </c>
      <c r="J8" s="51">
        <f t="shared" ref="J8:J50" si="1">I8*H8</f>
        <v>7668.99</v>
      </c>
      <c r="K8" s="50">
        <f t="shared" ref="K8:K50" si="2">J8-G8</f>
        <v>0</v>
      </c>
      <c r="L8" s="6"/>
    </row>
    <row r="9" ht="140" customHeight="1" spans="1:12">
      <c r="A9" s="18">
        <v>2</v>
      </c>
      <c r="B9" s="19" t="s">
        <v>21</v>
      </c>
      <c r="C9" s="20" t="s">
        <v>22</v>
      </c>
      <c r="D9" s="20" t="s">
        <v>20</v>
      </c>
      <c r="E9" s="21">
        <v>27</v>
      </c>
      <c r="F9" s="21">
        <v>205.13</v>
      </c>
      <c r="G9" s="17">
        <f t="shared" si="0"/>
        <v>5538.51</v>
      </c>
      <c r="H9" s="21">
        <v>27</v>
      </c>
      <c r="I9" s="33">
        <v>185</v>
      </c>
      <c r="J9" s="51">
        <f t="shared" si="1"/>
        <v>4995</v>
      </c>
      <c r="K9" s="50">
        <f t="shared" si="2"/>
        <v>-543.51</v>
      </c>
      <c r="L9" s="6"/>
    </row>
    <row r="10" ht="156" customHeight="1" spans="1:12">
      <c r="A10" s="18">
        <v>3</v>
      </c>
      <c r="B10" s="19" t="s">
        <v>23</v>
      </c>
      <c r="C10" s="20" t="s">
        <v>24</v>
      </c>
      <c r="D10" s="20" t="s">
        <v>20</v>
      </c>
      <c r="E10" s="21">
        <v>101</v>
      </c>
      <c r="F10" s="21">
        <v>44.12</v>
      </c>
      <c r="G10" s="17">
        <f t="shared" si="0"/>
        <v>4456.12</v>
      </c>
      <c r="H10" s="21">
        <v>101</v>
      </c>
      <c r="I10" s="21">
        <v>44.12</v>
      </c>
      <c r="J10" s="51">
        <f t="shared" si="1"/>
        <v>4456.12</v>
      </c>
      <c r="K10" s="50">
        <f t="shared" si="2"/>
        <v>0</v>
      </c>
      <c r="L10" s="6"/>
    </row>
    <row r="11" ht="70" customHeight="1" spans="1:12">
      <c r="A11" s="18">
        <v>4</v>
      </c>
      <c r="B11" s="19" t="s">
        <v>25</v>
      </c>
      <c r="C11" s="20" t="s">
        <v>26</v>
      </c>
      <c r="D11" s="20" t="s">
        <v>20</v>
      </c>
      <c r="E11" s="21">
        <v>10</v>
      </c>
      <c r="F11" s="21">
        <v>51.59</v>
      </c>
      <c r="G11" s="17">
        <f t="shared" si="0"/>
        <v>515.9</v>
      </c>
      <c r="H11" s="21">
        <v>10</v>
      </c>
      <c r="I11" s="21">
        <v>51.59</v>
      </c>
      <c r="J11" s="51">
        <f t="shared" si="1"/>
        <v>515.9</v>
      </c>
      <c r="K11" s="50">
        <f t="shared" si="2"/>
        <v>0</v>
      </c>
      <c r="L11" s="6"/>
    </row>
    <row r="12" ht="111" customHeight="1" spans="1:12">
      <c r="A12" s="18">
        <v>5</v>
      </c>
      <c r="B12" s="22" t="s">
        <v>27</v>
      </c>
      <c r="C12" s="23" t="s">
        <v>28</v>
      </c>
      <c r="D12" s="20" t="s">
        <v>20</v>
      </c>
      <c r="E12" s="24">
        <v>14</v>
      </c>
      <c r="F12" s="24">
        <v>780.8</v>
      </c>
      <c r="G12" s="17">
        <f t="shared" si="0"/>
        <v>10931.2</v>
      </c>
      <c r="H12" s="24">
        <v>14</v>
      </c>
      <c r="I12" s="24">
        <v>780.8</v>
      </c>
      <c r="J12" s="51">
        <f t="shared" si="1"/>
        <v>10931.2</v>
      </c>
      <c r="K12" s="50">
        <f t="shared" si="2"/>
        <v>0</v>
      </c>
      <c r="L12" s="6"/>
    </row>
    <row r="13" ht="86" customHeight="1" spans="1:12">
      <c r="A13" s="25">
        <v>6</v>
      </c>
      <c r="B13" s="19" t="s">
        <v>29</v>
      </c>
      <c r="C13" s="20" t="s">
        <v>30</v>
      </c>
      <c r="D13" s="19" t="s">
        <v>31</v>
      </c>
      <c r="E13" s="21">
        <v>4</v>
      </c>
      <c r="F13" s="21">
        <v>1200</v>
      </c>
      <c r="G13" s="17">
        <f t="shared" si="0"/>
        <v>4800</v>
      </c>
      <c r="H13" s="21">
        <v>4</v>
      </c>
      <c r="I13" s="21">
        <v>1200</v>
      </c>
      <c r="J13" s="51">
        <f t="shared" si="1"/>
        <v>4800</v>
      </c>
      <c r="K13" s="50">
        <f t="shared" si="2"/>
        <v>0</v>
      </c>
      <c r="L13" s="6"/>
    </row>
    <row r="14" ht="31" customHeight="1" spans="1:12">
      <c r="A14" s="26">
        <v>7</v>
      </c>
      <c r="B14" s="19" t="s">
        <v>32</v>
      </c>
      <c r="C14" s="19" t="s">
        <v>33</v>
      </c>
      <c r="D14" s="19" t="s">
        <v>34</v>
      </c>
      <c r="E14" s="21">
        <v>30</v>
      </c>
      <c r="F14" s="21">
        <v>230</v>
      </c>
      <c r="G14" s="17">
        <f t="shared" si="0"/>
        <v>6900</v>
      </c>
      <c r="H14" s="21">
        <v>30</v>
      </c>
      <c r="I14" s="21">
        <v>230</v>
      </c>
      <c r="J14" s="51">
        <f t="shared" si="1"/>
        <v>6900</v>
      </c>
      <c r="K14" s="50">
        <f t="shared" si="2"/>
        <v>0</v>
      </c>
      <c r="L14" s="6"/>
    </row>
    <row r="15" ht="31" customHeight="1" spans="1:12">
      <c r="A15" s="14" t="s">
        <v>35</v>
      </c>
      <c r="B15" s="10" t="s">
        <v>36</v>
      </c>
      <c r="C15" s="11"/>
      <c r="D15" s="11"/>
      <c r="E15" s="12"/>
      <c r="F15" s="12"/>
      <c r="G15" s="17"/>
      <c r="H15" s="12"/>
      <c r="I15" s="12"/>
      <c r="J15" s="51"/>
      <c r="K15" s="50"/>
      <c r="L15" s="6"/>
    </row>
    <row r="16" ht="129" customHeight="1" spans="1:12">
      <c r="A16" s="18">
        <v>1</v>
      </c>
      <c r="B16" s="20" t="s">
        <v>37</v>
      </c>
      <c r="C16" s="20" t="s">
        <v>38</v>
      </c>
      <c r="D16" s="20" t="s">
        <v>39</v>
      </c>
      <c r="E16" s="21">
        <v>300</v>
      </c>
      <c r="F16" s="21">
        <v>20</v>
      </c>
      <c r="G16" s="17">
        <f t="shared" ref="G16:G26" si="3">F16*E16</f>
        <v>6000</v>
      </c>
      <c r="H16" s="21">
        <v>300</v>
      </c>
      <c r="I16" s="21">
        <v>20</v>
      </c>
      <c r="J16" s="51">
        <f t="shared" si="1"/>
        <v>6000</v>
      </c>
      <c r="K16" s="50">
        <f t="shared" si="2"/>
        <v>0</v>
      </c>
      <c r="L16" s="6"/>
    </row>
    <row r="17" ht="135" customHeight="1" spans="1:12">
      <c r="A17" s="18">
        <v>2</v>
      </c>
      <c r="B17" s="20" t="s">
        <v>40</v>
      </c>
      <c r="C17" s="20" t="s">
        <v>41</v>
      </c>
      <c r="D17" s="20" t="s">
        <v>39</v>
      </c>
      <c r="E17" s="21">
        <v>260</v>
      </c>
      <c r="F17" s="21">
        <v>86</v>
      </c>
      <c r="G17" s="17">
        <f t="shared" si="3"/>
        <v>22360</v>
      </c>
      <c r="H17" s="21">
        <v>260</v>
      </c>
      <c r="I17" s="21">
        <v>80</v>
      </c>
      <c r="J17" s="51">
        <f t="shared" si="1"/>
        <v>20800</v>
      </c>
      <c r="K17" s="50">
        <f t="shared" si="2"/>
        <v>-1560</v>
      </c>
      <c r="L17" s="6"/>
    </row>
    <row r="18" ht="60" customHeight="1" spans="1:12">
      <c r="A18" s="18">
        <v>3</v>
      </c>
      <c r="B18" s="20" t="s">
        <v>42</v>
      </c>
      <c r="C18" s="20" t="s">
        <v>43</v>
      </c>
      <c r="D18" s="19" t="s">
        <v>31</v>
      </c>
      <c r="E18" s="21">
        <v>4</v>
      </c>
      <c r="F18" s="21">
        <v>248</v>
      </c>
      <c r="G18" s="17">
        <f t="shared" si="3"/>
        <v>992</v>
      </c>
      <c r="H18" s="21">
        <v>4</v>
      </c>
      <c r="I18" s="21">
        <v>248</v>
      </c>
      <c r="J18" s="51">
        <f t="shared" si="1"/>
        <v>992</v>
      </c>
      <c r="K18" s="50">
        <f t="shared" si="2"/>
        <v>0</v>
      </c>
      <c r="L18" s="6"/>
    </row>
    <row r="19" ht="89" customHeight="1" spans="1:12">
      <c r="A19" s="18">
        <v>4</v>
      </c>
      <c r="B19" s="20" t="s">
        <v>44</v>
      </c>
      <c r="C19" s="20" t="s">
        <v>45</v>
      </c>
      <c r="D19" s="20" t="s">
        <v>39</v>
      </c>
      <c r="E19" s="21">
        <v>300</v>
      </c>
      <c r="F19" s="21">
        <v>60</v>
      </c>
      <c r="G19" s="17">
        <f t="shared" si="3"/>
        <v>18000</v>
      </c>
      <c r="H19" s="21">
        <v>300</v>
      </c>
      <c r="I19" s="21">
        <v>60</v>
      </c>
      <c r="J19" s="51">
        <f t="shared" si="1"/>
        <v>18000</v>
      </c>
      <c r="K19" s="50">
        <f t="shared" si="2"/>
        <v>0</v>
      </c>
      <c r="L19" s="6"/>
    </row>
    <row r="20" ht="74" customHeight="1" spans="1:12">
      <c r="A20" s="18">
        <v>5</v>
      </c>
      <c r="B20" s="20" t="s">
        <v>46</v>
      </c>
      <c r="C20" s="20" t="s">
        <v>45</v>
      </c>
      <c r="D20" s="19" t="s">
        <v>31</v>
      </c>
      <c r="E20" s="21">
        <v>2</v>
      </c>
      <c r="F20" s="21">
        <v>48</v>
      </c>
      <c r="G20" s="17">
        <f t="shared" si="3"/>
        <v>96</v>
      </c>
      <c r="H20" s="21">
        <v>2</v>
      </c>
      <c r="I20" s="21">
        <v>48</v>
      </c>
      <c r="J20" s="51">
        <f t="shared" si="1"/>
        <v>96</v>
      </c>
      <c r="K20" s="50">
        <f t="shared" si="2"/>
        <v>0</v>
      </c>
      <c r="L20" s="6"/>
    </row>
    <row r="21" ht="42" customHeight="1" spans="1:12">
      <c r="A21" s="18">
        <v>6</v>
      </c>
      <c r="B21" s="20" t="s">
        <v>47</v>
      </c>
      <c r="C21" s="20" t="s">
        <v>48</v>
      </c>
      <c r="D21" s="19" t="s">
        <v>31</v>
      </c>
      <c r="E21" s="21">
        <v>4</v>
      </c>
      <c r="F21" s="21">
        <v>350</v>
      </c>
      <c r="G21" s="17">
        <f t="shared" si="3"/>
        <v>1400</v>
      </c>
      <c r="H21" s="21">
        <v>4</v>
      </c>
      <c r="I21" s="21">
        <v>480</v>
      </c>
      <c r="J21" s="51">
        <f t="shared" si="1"/>
        <v>1920</v>
      </c>
      <c r="K21" s="50">
        <f t="shared" si="2"/>
        <v>520</v>
      </c>
      <c r="L21" s="6" t="s">
        <v>49</v>
      </c>
    </row>
    <row r="22" ht="45" customHeight="1" spans="1:12">
      <c r="A22" s="18">
        <v>7</v>
      </c>
      <c r="B22" s="20" t="s">
        <v>47</v>
      </c>
      <c r="C22" s="19" t="s">
        <v>50</v>
      </c>
      <c r="D22" s="19" t="s">
        <v>31</v>
      </c>
      <c r="E22" s="21">
        <v>4</v>
      </c>
      <c r="F22" s="21">
        <v>150</v>
      </c>
      <c r="G22" s="17">
        <f t="shared" si="3"/>
        <v>600</v>
      </c>
      <c r="H22" s="21">
        <v>4</v>
      </c>
      <c r="I22" s="21">
        <v>0</v>
      </c>
      <c r="J22" s="51">
        <f t="shared" si="1"/>
        <v>0</v>
      </c>
      <c r="K22" s="50">
        <f t="shared" si="2"/>
        <v>-600</v>
      </c>
      <c r="L22" s="6"/>
    </row>
    <row r="23" ht="77" customHeight="1" spans="1:12">
      <c r="A23" s="18">
        <v>8</v>
      </c>
      <c r="B23" s="20" t="s">
        <v>51</v>
      </c>
      <c r="C23" s="20" t="s">
        <v>52</v>
      </c>
      <c r="D23" s="20" t="s">
        <v>39</v>
      </c>
      <c r="E23" s="21">
        <v>260</v>
      </c>
      <c r="F23" s="21">
        <v>160</v>
      </c>
      <c r="G23" s="17">
        <f t="shared" si="3"/>
        <v>41600</v>
      </c>
      <c r="H23" s="21">
        <v>260</v>
      </c>
      <c r="I23" s="21">
        <v>160</v>
      </c>
      <c r="J23" s="51">
        <f t="shared" si="1"/>
        <v>41600</v>
      </c>
      <c r="K23" s="50">
        <f t="shared" si="2"/>
        <v>0</v>
      </c>
      <c r="L23" s="6"/>
    </row>
    <row r="24" ht="73" customHeight="1" spans="1:12">
      <c r="A24" s="18">
        <v>9</v>
      </c>
      <c r="B24" s="20" t="s">
        <v>53</v>
      </c>
      <c r="C24" s="20" t="s">
        <v>52</v>
      </c>
      <c r="D24" s="19" t="s">
        <v>31</v>
      </c>
      <c r="E24" s="21">
        <v>2</v>
      </c>
      <c r="F24" s="21">
        <v>280</v>
      </c>
      <c r="G24" s="17">
        <f t="shared" si="3"/>
        <v>560</v>
      </c>
      <c r="H24" s="21">
        <v>2</v>
      </c>
      <c r="I24" s="21">
        <v>280</v>
      </c>
      <c r="J24" s="51">
        <f t="shared" si="1"/>
        <v>560</v>
      </c>
      <c r="K24" s="50">
        <f t="shared" si="2"/>
        <v>0</v>
      </c>
      <c r="L24" s="6"/>
    </row>
    <row r="25" ht="33" customHeight="1" spans="1:12">
      <c r="A25" s="18">
        <v>10</v>
      </c>
      <c r="B25" s="20" t="s">
        <v>54</v>
      </c>
      <c r="C25" s="20" t="s">
        <v>55</v>
      </c>
      <c r="D25" s="19" t="s">
        <v>31</v>
      </c>
      <c r="E25" s="21">
        <v>4</v>
      </c>
      <c r="F25" s="21">
        <v>1280</v>
      </c>
      <c r="G25" s="17">
        <f t="shared" si="3"/>
        <v>5120</v>
      </c>
      <c r="H25" s="21">
        <v>4</v>
      </c>
      <c r="I25" s="21">
        <v>1100</v>
      </c>
      <c r="J25" s="51">
        <f t="shared" si="1"/>
        <v>4400</v>
      </c>
      <c r="K25" s="50">
        <f t="shared" si="2"/>
        <v>-720</v>
      </c>
      <c r="L25" s="6"/>
    </row>
    <row r="26" ht="37" customHeight="1" spans="1:12">
      <c r="A26" s="18">
        <v>11</v>
      </c>
      <c r="B26" s="27" t="s">
        <v>56</v>
      </c>
      <c r="C26" s="27" t="s">
        <v>57</v>
      </c>
      <c r="D26" s="27" t="s">
        <v>58</v>
      </c>
      <c r="E26" s="24">
        <v>1</v>
      </c>
      <c r="F26" s="24">
        <v>5000</v>
      </c>
      <c r="G26" s="17">
        <f t="shared" si="3"/>
        <v>5000</v>
      </c>
      <c r="H26" s="24">
        <v>1</v>
      </c>
      <c r="I26" s="24">
        <v>5000</v>
      </c>
      <c r="J26" s="51">
        <f t="shared" si="1"/>
        <v>5000</v>
      </c>
      <c r="K26" s="50">
        <f t="shared" si="2"/>
        <v>0</v>
      </c>
      <c r="L26" s="6"/>
    </row>
    <row r="27" ht="40" customHeight="1" spans="1:12">
      <c r="A27" s="14" t="s">
        <v>59</v>
      </c>
      <c r="B27" s="27" t="s">
        <v>60</v>
      </c>
      <c r="C27" s="11"/>
      <c r="D27" s="11"/>
      <c r="E27" s="12"/>
      <c r="F27" s="12"/>
      <c r="G27" s="17"/>
      <c r="H27" s="12"/>
      <c r="I27" s="12"/>
      <c r="J27" s="51"/>
      <c r="K27" s="50"/>
      <c r="L27" s="6"/>
    </row>
    <row r="28" ht="31" customHeight="1" spans="1:12">
      <c r="A28" s="28">
        <v>1</v>
      </c>
      <c r="B28" s="29" t="s">
        <v>61</v>
      </c>
      <c r="C28" s="29" t="s">
        <v>62</v>
      </c>
      <c r="D28" s="19" t="s">
        <v>31</v>
      </c>
      <c r="E28" s="21">
        <v>2</v>
      </c>
      <c r="F28" s="30">
        <v>3200</v>
      </c>
      <c r="G28" s="17">
        <f t="shared" ref="G28:G33" si="4">F28*E28</f>
        <v>6400</v>
      </c>
      <c r="H28" s="21">
        <v>2</v>
      </c>
      <c r="I28" s="30">
        <v>3200</v>
      </c>
      <c r="J28" s="51">
        <f t="shared" si="1"/>
        <v>6400</v>
      </c>
      <c r="K28" s="50">
        <f t="shared" si="2"/>
        <v>0</v>
      </c>
      <c r="L28" s="6"/>
    </row>
    <row r="29" ht="57" customHeight="1" spans="1:12">
      <c r="A29" s="28">
        <v>2</v>
      </c>
      <c r="B29" s="29" t="s">
        <v>63</v>
      </c>
      <c r="C29" s="31" t="s">
        <v>64</v>
      </c>
      <c r="D29" s="19" t="s">
        <v>65</v>
      </c>
      <c r="E29" s="32">
        <v>1</v>
      </c>
      <c r="F29" s="33">
        <v>24000</v>
      </c>
      <c r="G29" s="17">
        <f t="shared" si="4"/>
        <v>24000</v>
      </c>
      <c r="H29" s="32">
        <v>1</v>
      </c>
      <c r="I29" s="33">
        <v>25000</v>
      </c>
      <c r="J29" s="51">
        <f t="shared" si="1"/>
        <v>25000</v>
      </c>
      <c r="K29" s="50">
        <f t="shared" si="2"/>
        <v>1000</v>
      </c>
      <c r="L29" s="6" t="s">
        <v>49</v>
      </c>
    </row>
    <row r="30" ht="31" customHeight="1" spans="1:12">
      <c r="A30" s="28">
        <v>3</v>
      </c>
      <c r="B30" s="29" t="s">
        <v>66</v>
      </c>
      <c r="C30" s="29" t="s">
        <v>67</v>
      </c>
      <c r="D30" s="29" t="s">
        <v>68</v>
      </c>
      <c r="E30" s="30">
        <v>6</v>
      </c>
      <c r="F30" s="30">
        <v>300</v>
      </c>
      <c r="G30" s="17">
        <f t="shared" si="4"/>
        <v>1800</v>
      </c>
      <c r="H30" s="30">
        <v>6</v>
      </c>
      <c r="I30" s="30">
        <v>0</v>
      </c>
      <c r="J30" s="51">
        <f t="shared" si="1"/>
        <v>0</v>
      </c>
      <c r="K30" s="50">
        <f t="shared" si="2"/>
        <v>-1800</v>
      </c>
      <c r="L30" s="6"/>
    </row>
    <row r="31" ht="35" customHeight="1" spans="1:12">
      <c r="A31" s="28">
        <v>4</v>
      </c>
      <c r="B31" s="29" t="s">
        <v>69</v>
      </c>
      <c r="C31" s="34" t="s">
        <v>70</v>
      </c>
      <c r="D31" s="29" t="s">
        <v>71</v>
      </c>
      <c r="E31" s="30">
        <v>200</v>
      </c>
      <c r="F31" s="30">
        <v>20</v>
      </c>
      <c r="G31" s="17">
        <f t="shared" si="4"/>
        <v>4000</v>
      </c>
      <c r="H31" s="30">
        <v>200</v>
      </c>
      <c r="I31" s="30">
        <v>24.5</v>
      </c>
      <c r="J31" s="51">
        <f t="shared" si="1"/>
        <v>4900</v>
      </c>
      <c r="K31" s="50">
        <f t="shared" si="2"/>
        <v>900</v>
      </c>
      <c r="L31" s="6" t="s">
        <v>72</v>
      </c>
    </row>
    <row r="32" ht="31" customHeight="1" spans="1:12">
      <c r="A32" s="28">
        <v>5</v>
      </c>
      <c r="B32" s="29" t="s">
        <v>73</v>
      </c>
      <c r="C32" s="29" t="s">
        <v>67</v>
      </c>
      <c r="D32" s="29" t="s">
        <v>68</v>
      </c>
      <c r="E32" s="30">
        <v>4</v>
      </c>
      <c r="F32" s="30">
        <v>300</v>
      </c>
      <c r="G32" s="17">
        <f t="shared" si="4"/>
        <v>1200</v>
      </c>
      <c r="H32" s="30">
        <v>4</v>
      </c>
      <c r="I32" s="30">
        <v>0</v>
      </c>
      <c r="J32" s="51">
        <f t="shared" si="1"/>
        <v>0</v>
      </c>
      <c r="K32" s="50">
        <f t="shared" si="2"/>
        <v>-1200</v>
      </c>
      <c r="L32" s="6"/>
    </row>
    <row r="33" ht="87" customHeight="1" spans="1:12">
      <c r="A33" s="28">
        <v>6</v>
      </c>
      <c r="B33" s="29" t="s">
        <v>74</v>
      </c>
      <c r="C33" s="34" t="s">
        <v>75</v>
      </c>
      <c r="D33" s="29" t="s">
        <v>65</v>
      </c>
      <c r="E33" s="33">
        <v>1</v>
      </c>
      <c r="F33" s="33">
        <v>3000</v>
      </c>
      <c r="G33" s="17">
        <f t="shared" si="4"/>
        <v>3000</v>
      </c>
      <c r="H33" s="33">
        <v>1</v>
      </c>
      <c r="I33" s="33">
        <v>3000</v>
      </c>
      <c r="J33" s="51">
        <f t="shared" si="1"/>
        <v>3000</v>
      </c>
      <c r="K33" s="50">
        <f t="shared" si="2"/>
        <v>0</v>
      </c>
      <c r="L33" s="6"/>
    </row>
    <row r="34" ht="31" customHeight="1" spans="1:12">
      <c r="A34" s="9" t="s">
        <v>76</v>
      </c>
      <c r="B34" s="10" t="s">
        <v>77</v>
      </c>
      <c r="C34" s="11"/>
      <c r="D34" s="11"/>
      <c r="E34" s="12"/>
      <c r="F34" s="12"/>
      <c r="G34" s="12">
        <f>SUM(G36:G50)</f>
        <v>257738.902</v>
      </c>
      <c r="H34" s="12"/>
      <c r="I34" s="12"/>
      <c r="J34" s="12">
        <f>SUM(J36:J50)</f>
        <v>250630.2</v>
      </c>
      <c r="K34" s="50"/>
      <c r="L34" s="6"/>
    </row>
    <row r="35" ht="31" customHeight="1" spans="1:12">
      <c r="A35" s="35" t="s">
        <v>78</v>
      </c>
      <c r="B35" s="36" t="s">
        <v>17</v>
      </c>
      <c r="C35" s="37"/>
      <c r="D35" s="37"/>
      <c r="E35" s="38"/>
      <c r="F35" s="39"/>
      <c r="G35" s="17"/>
      <c r="H35" s="38"/>
      <c r="I35" s="39"/>
      <c r="J35" s="51"/>
      <c r="K35" s="50"/>
      <c r="L35" s="6"/>
    </row>
    <row r="36" ht="108" customHeight="1" spans="1:12">
      <c r="A36" s="35">
        <v>1</v>
      </c>
      <c r="B36" s="36" t="s">
        <v>18</v>
      </c>
      <c r="C36" s="36" t="s">
        <v>79</v>
      </c>
      <c r="D36" s="37" t="s">
        <v>20</v>
      </c>
      <c r="E36" s="33">
        <v>400</v>
      </c>
      <c r="F36" s="33">
        <v>69.09</v>
      </c>
      <c r="G36" s="17">
        <f t="shared" ref="G36:G39" si="5">F36*E36</f>
        <v>27636</v>
      </c>
      <c r="H36" s="33">
        <v>400</v>
      </c>
      <c r="I36" s="33">
        <v>69.09</v>
      </c>
      <c r="J36" s="51">
        <f t="shared" si="1"/>
        <v>27636</v>
      </c>
      <c r="K36" s="50">
        <f t="shared" si="2"/>
        <v>0</v>
      </c>
      <c r="L36" s="6"/>
    </row>
    <row r="37" ht="92" customHeight="1" spans="1:12">
      <c r="A37" s="35">
        <v>2</v>
      </c>
      <c r="B37" s="36" t="s">
        <v>21</v>
      </c>
      <c r="C37" s="36" t="s">
        <v>80</v>
      </c>
      <c r="D37" s="37" t="s">
        <v>20</v>
      </c>
      <c r="E37" s="33">
        <v>5.4</v>
      </c>
      <c r="F37" s="33">
        <v>205.13</v>
      </c>
      <c r="G37" s="17">
        <f t="shared" si="5"/>
        <v>1107.702</v>
      </c>
      <c r="H37" s="33">
        <v>5.4</v>
      </c>
      <c r="I37" s="33">
        <v>185</v>
      </c>
      <c r="J37" s="51">
        <f t="shared" si="1"/>
        <v>999</v>
      </c>
      <c r="K37" s="50">
        <f t="shared" si="2"/>
        <v>-108.702</v>
      </c>
      <c r="L37" s="6"/>
    </row>
    <row r="38" ht="142" customHeight="1" spans="1:12">
      <c r="A38" s="35">
        <v>3</v>
      </c>
      <c r="B38" s="36" t="s">
        <v>23</v>
      </c>
      <c r="C38" s="36" t="s">
        <v>81</v>
      </c>
      <c r="D38" s="37" t="s">
        <v>20</v>
      </c>
      <c r="E38" s="33">
        <v>320</v>
      </c>
      <c r="F38" s="33">
        <v>44.12</v>
      </c>
      <c r="G38" s="17">
        <f t="shared" si="5"/>
        <v>14118.4</v>
      </c>
      <c r="H38" s="33">
        <v>320</v>
      </c>
      <c r="I38" s="33">
        <v>44.12</v>
      </c>
      <c r="J38" s="51">
        <f t="shared" si="1"/>
        <v>14118.4</v>
      </c>
      <c r="K38" s="50">
        <f t="shared" si="2"/>
        <v>0</v>
      </c>
      <c r="L38" s="6"/>
    </row>
    <row r="39" ht="108" customHeight="1" spans="1:12">
      <c r="A39" s="35">
        <v>4</v>
      </c>
      <c r="B39" s="36" t="s">
        <v>82</v>
      </c>
      <c r="C39" s="36" t="s">
        <v>83</v>
      </c>
      <c r="D39" s="37" t="s">
        <v>20</v>
      </c>
      <c r="E39" s="33">
        <v>2.25</v>
      </c>
      <c r="F39" s="33">
        <v>780.8</v>
      </c>
      <c r="G39" s="17">
        <f t="shared" si="5"/>
        <v>1756.8</v>
      </c>
      <c r="H39" s="33">
        <v>2.25</v>
      </c>
      <c r="I39" s="33">
        <v>780.8</v>
      </c>
      <c r="J39" s="51">
        <f t="shared" si="1"/>
        <v>1756.8</v>
      </c>
      <c r="K39" s="50">
        <f t="shared" si="2"/>
        <v>0</v>
      </c>
      <c r="L39" s="6"/>
    </row>
    <row r="40" ht="31" customHeight="1" spans="1:12">
      <c r="A40" s="35" t="s">
        <v>84</v>
      </c>
      <c r="B40" s="36" t="s">
        <v>36</v>
      </c>
      <c r="C40" s="37"/>
      <c r="D40" s="37"/>
      <c r="E40" s="33"/>
      <c r="F40" s="33"/>
      <c r="G40" s="17"/>
      <c r="H40" s="33"/>
      <c r="I40" s="33"/>
      <c r="J40" s="51"/>
      <c r="K40" s="50"/>
      <c r="L40" s="6"/>
    </row>
    <row r="41" ht="135" customHeight="1" spans="1:12">
      <c r="A41" s="35">
        <v>1</v>
      </c>
      <c r="B41" s="36" t="s">
        <v>85</v>
      </c>
      <c r="C41" s="36" t="s">
        <v>86</v>
      </c>
      <c r="D41" s="37" t="s">
        <v>39</v>
      </c>
      <c r="E41" s="33">
        <v>2000</v>
      </c>
      <c r="F41" s="33">
        <v>82</v>
      </c>
      <c r="G41" s="17">
        <f t="shared" ref="G41:G50" si="6">F41*E41</f>
        <v>164000</v>
      </c>
      <c r="H41" s="33">
        <v>2000</v>
      </c>
      <c r="I41" s="33">
        <v>80</v>
      </c>
      <c r="J41" s="51">
        <f t="shared" si="1"/>
        <v>160000</v>
      </c>
      <c r="K41" s="50">
        <f t="shared" si="2"/>
        <v>-4000</v>
      </c>
      <c r="L41" s="6"/>
    </row>
    <row r="42" ht="31" customHeight="1" spans="1:12">
      <c r="A42" s="35">
        <v>2</v>
      </c>
      <c r="B42" s="36" t="s">
        <v>56</v>
      </c>
      <c r="C42" s="37" t="s">
        <v>57</v>
      </c>
      <c r="D42" s="37" t="s">
        <v>58</v>
      </c>
      <c r="E42" s="33">
        <v>1</v>
      </c>
      <c r="F42" s="33">
        <v>5000</v>
      </c>
      <c r="G42" s="17">
        <f t="shared" si="6"/>
        <v>5000</v>
      </c>
      <c r="H42" s="33">
        <v>1</v>
      </c>
      <c r="I42" s="33">
        <v>5000</v>
      </c>
      <c r="J42" s="51">
        <f t="shared" si="1"/>
        <v>5000</v>
      </c>
      <c r="K42" s="50">
        <f t="shared" si="2"/>
        <v>0</v>
      </c>
      <c r="L42" s="6"/>
    </row>
    <row r="43" ht="31" customHeight="1" spans="1:12">
      <c r="A43" s="35" t="s">
        <v>87</v>
      </c>
      <c r="B43" s="36" t="s">
        <v>60</v>
      </c>
      <c r="C43" s="37"/>
      <c r="D43" s="37"/>
      <c r="E43" s="33"/>
      <c r="F43" s="33"/>
      <c r="G43" s="17"/>
      <c r="H43" s="33"/>
      <c r="I43" s="33"/>
      <c r="J43" s="51"/>
      <c r="K43" s="50"/>
      <c r="L43" s="6"/>
    </row>
    <row r="44" ht="59" customHeight="1" spans="1:12">
      <c r="A44" s="35">
        <v>1</v>
      </c>
      <c r="B44" s="36" t="s">
        <v>88</v>
      </c>
      <c r="C44" s="36" t="s">
        <v>89</v>
      </c>
      <c r="D44" s="37" t="s">
        <v>90</v>
      </c>
      <c r="E44" s="33">
        <v>1</v>
      </c>
      <c r="F44" s="33">
        <v>29980</v>
      </c>
      <c r="G44" s="17">
        <f t="shared" si="6"/>
        <v>29980</v>
      </c>
      <c r="H44" s="33">
        <v>1</v>
      </c>
      <c r="I44" s="33">
        <v>29980</v>
      </c>
      <c r="J44" s="51">
        <f t="shared" si="1"/>
        <v>29980</v>
      </c>
      <c r="K44" s="50">
        <f t="shared" si="2"/>
        <v>0</v>
      </c>
      <c r="L44" s="6"/>
    </row>
    <row r="45" ht="90" customHeight="1" spans="1:12">
      <c r="A45" s="35">
        <v>2</v>
      </c>
      <c r="B45" s="36" t="s">
        <v>91</v>
      </c>
      <c r="C45" s="40" t="s">
        <v>92</v>
      </c>
      <c r="D45" s="37" t="s">
        <v>65</v>
      </c>
      <c r="E45" s="33">
        <v>1</v>
      </c>
      <c r="F45" s="33">
        <v>2750</v>
      </c>
      <c r="G45" s="17">
        <f t="shared" si="6"/>
        <v>2750</v>
      </c>
      <c r="H45" s="33">
        <v>1</v>
      </c>
      <c r="I45" s="33">
        <v>2750</v>
      </c>
      <c r="J45" s="51">
        <f t="shared" si="1"/>
        <v>2750</v>
      </c>
      <c r="K45" s="50">
        <f t="shared" si="2"/>
        <v>0</v>
      </c>
      <c r="L45" s="6"/>
    </row>
    <row r="46" ht="76" customHeight="1" spans="1:12">
      <c r="A46" s="41">
        <v>3</v>
      </c>
      <c r="B46" s="42" t="s">
        <v>93</v>
      </c>
      <c r="C46" s="42" t="s">
        <v>94</v>
      </c>
      <c r="D46" s="43" t="s">
        <v>65</v>
      </c>
      <c r="E46" s="44">
        <v>1</v>
      </c>
      <c r="F46" s="44">
        <v>800</v>
      </c>
      <c r="G46" s="17">
        <f t="shared" si="6"/>
        <v>800</v>
      </c>
      <c r="H46" s="44">
        <v>1</v>
      </c>
      <c r="I46" s="44">
        <v>800</v>
      </c>
      <c r="J46" s="51">
        <f t="shared" si="1"/>
        <v>800</v>
      </c>
      <c r="K46" s="50">
        <f t="shared" si="2"/>
        <v>0</v>
      </c>
      <c r="L46" s="6"/>
    </row>
    <row r="47" ht="65" customHeight="1" spans="1:12">
      <c r="A47" s="25">
        <v>4</v>
      </c>
      <c r="B47" s="23" t="s">
        <v>95</v>
      </c>
      <c r="C47" s="23" t="s">
        <v>96</v>
      </c>
      <c r="D47" s="22" t="s">
        <v>65</v>
      </c>
      <c r="E47" s="33">
        <v>1</v>
      </c>
      <c r="F47" s="33">
        <v>6450</v>
      </c>
      <c r="G47" s="17">
        <f t="shared" si="6"/>
        <v>6450</v>
      </c>
      <c r="H47" s="33">
        <v>1</v>
      </c>
      <c r="I47" s="33">
        <v>6450</v>
      </c>
      <c r="J47" s="51">
        <f t="shared" si="1"/>
        <v>6450</v>
      </c>
      <c r="K47" s="50">
        <f t="shared" si="2"/>
        <v>0</v>
      </c>
      <c r="L47" s="6"/>
    </row>
    <row r="48" ht="51" customHeight="1" spans="1:12">
      <c r="A48" s="25">
        <v>5</v>
      </c>
      <c r="B48" s="15" t="s">
        <v>66</v>
      </c>
      <c r="C48" s="23" t="s">
        <v>97</v>
      </c>
      <c r="D48" s="15" t="s">
        <v>98</v>
      </c>
      <c r="E48" s="33">
        <v>10</v>
      </c>
      <c r="F48" s="33">
        <v>300</v>
      </c>
      <c r="G48" s="17">
        <f t="shared" si="6"/>
        <v>3000</v>
      </c>
      <c r="H48" s="33">
        <v>0</v>
      </c>
      <c r="I48" s="33">
        <v>0</v>
      </c>
      <c r="J48" s="51">
        <f t="shared" si="1"/>
        <v>0</v>
      </c>
      <c r="K48" s="50">
        <f t="shared" si="2"/>
        <v>-3000</v>
      </c>
      <c r="L48" s="6"/>
    </row>
    <row r="49" ht="68" customHeight="1" spans="1:12">
      <c r="A49" s="25">
        <v>6</v>
      </c>
      <c r="B49" s="15" t="s">
        <v>99</v>
      </c>
      <c r="C49" s="23" t="s">
        <v>100</v>
      </c>
      <c r="D49" s="15" t="s">
        <v>71</v>
      </c>
      <c r="E49" s="33">
        <v>20</v>
      </c>
      <c r="F49" s="33">
        <v>42</v>
      </c>
      <c r="G49" s="17">
        <f t="shared" si="6"/>
        <v>840</v>
      </c>
      <c r="H49" s="33">
        <v>20</v>
      </c>
      <c r="I49" s="33">
        <v>42</v>
      </c>
      <c r="J49" s="51">
        <f t="shared" si="1"/>
        <v>840</v>
      </c>
      <c r="K49" s="50">
        <f t="shared" si="2"/>
        <v>0</v>
      </c>
      <c r="L49" s="6"/>
    </row>
    <row r="50" ht="55" customHeight="1" spans="1:12">
      <c r="A50" s="41">
        <v>7</v>
      </c>
      <c r="B50" s="45" t="s">
        <v>101</v>
      </c>
      <c r="C50" s="42" t="s">
        <v>102</v>
      </c>
      <c r="D50" s="45" t="s">
        <v>71</v>
      </c>
      <c r="E50" s="44">
        <v>15</v>
      </c>
      <c r="F50" s="44">
        <v>20</v>
      </c>
      <c r="G50" s="17">
        <f t="shared" si="6"/>
        <v>300</v>
      </c>
      <c r="H50" s="44">
        <v>15</v>
      </c>
      <c r="I50" s="44">
        <v>20</v>
      </c>
      <c r="J50" s="51">
        <f t="shared" si="1"/>
        <v>300</v>
      </c>
      <c r="K50" s="50">
        <f t="shared" si="2"/>
        <v>0</v>
      </c>
      <c r="L50" s="6"/>
    </row>
    <row r="51" ht="39.95" customHeight="1" spans="1:12">
      <c r="A51" s="46" t="s">
        <v>103</v>
      </c>
      <c r="B51" s="46"/>
      <c r="C51" s="46"/>
      <c r="D51" s="46"/>
      <c r="E51" s="46"/>
      <c r="F51" s="46"/>
      <c r="G51" s="47">
        <f>G6+G34</f>
        <v>440677.622</v>
      </c>
      <c r="H51" s="48"/>
      <c r="I51" s="13"/>
      <c r="J51" s="47">
        <f>J6+J34</f>
        <v>429565.41</v>
      </c>
      <c r="K51" s="47">
        <f>SUM(K6:K50)</f>
        <v>-11112.212</v>
      </c>
      <c r="L51" s="50"/>
    </row>
  </sheetData>
  <autoFilter xmlns:etc="http://www.wps.cn/officeDocument/2017/etCustomData" ref="A2:L51" etc:filterBottomFollowUsedRange="0">
    <extLst/>
  </autoFilter>
  <mergeCells count="15">
    <mergeCell ref="A2:L2"/>
    <mergeCell ref="A3:L3"/>
    <mergeCell ref="A51:F5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550694444444444" right="0.393055555555556" top="0.432638888888889" bottom="0.550694444444444" header="0.5" footer="0.5"/>
  <pageSetup paperSize="9" scale="8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74192</dc:creator>
  <cp:lastModifiedBy>木马</cp:lastModifiedBy>
  <dcterms:created xsi:type="dcterms:W3CDTF">2024-05-22T04:43:00Z</dcterms:created>
  <cp:lastPrinted>2024-10-21T02:09:00Z</cp:lastPrinted>
  <dcterms:modified xsi:type="dcterms:W3CDTF">2025-09-30T07:07:39Z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6E975FE0E92A4E5DB8D16C35CF5FEA92_11</vt:lpwstr>
  </property>
  <property fmtid="{D5CDD505-2E9C-101B-9397-08002B2CF9AE}" pid="3" name="KSOProductBuildVer">
    <vt:lpwstr>2052-12.1.0.22529</vt:lpwstr>
  </property>
</Properties>
</file>