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试考核总成绩汇总表（1组）" sheetId="1" r:id="rId1"/>
  </sheets>
  <definedNames>
    <definedName name="_xlnm._FilterDatabase" localSheetId="0" hidden="1">'考试考核总成绩汇总表（1组）'!$3:$27</definedName>
    <definedName name="_xlnm.Print_Area" localSheetId="0">'考试考核总成绩汇总表（1组）'!$A$1:$O$27</definedName>
  </definedNames>
  <calcPr calcId="144525"/>
</workbook>
</file>

<file path=xl/sharedStrings.xml><?xml version="1.0" encoding="utf-8"?>
<sst xmlns="http://schemas.openxmlformats.org/spreadsheetml/2006/main" count="106" uniqueCount="89">
  <si>
    <t>面试1组考试考核总成绩汇总表（综合类）</t>
  </si>
  <si>
    <t>A类：考试总成绩=公共科目笔试成绩×50%+综合面试成绩×50%；
B类：考试总成绩=公共科目笔试成绩×40%+专业技能测试成绩×30%+综合面试成绩×30%。
考试各项成绩采取百分制计算，四舍五入后精确到小数点后两位数。</t>
  </si>
  <si>
    <t>主管部门</t>
  </si>
  <si>
    <t>报考单位</t>
  </si>
  <si>
    <t>报考岗位</t>
  </si>
  <si>
    <t>拟聘人数</t>
  </si>
  <si>
    <t>笔试</t>
  </si>
  <si>
    <t>结构化面试</t>
  </si>
  <si>
    <t>专业技能测试</t>
  </si>
  <si>
    <t>考试考核总成绩</t>
  </si>
  <si>
    <t>是否进入体检</t>
  </si>
  <si>
    <t>准考证号</t>
  </si>
  <si>
    <t>成绩</t>
  </si>
  <si>
    <t>折算后笔试成绩</t>
  </si>
  <si>
    <t>顺序号</t>
  </si>
  <si>
    <t>折算后面试成绩</t>
  </si>
  <si>
    <t>区融媒体中心</t>
  </si>
  <si>
    <t>岗位03-网络工程师</t>
  </si>
  <si>
    <t>14120031120</t>
  </si>
  <si>
    <t>14120031124</t>
  </si>
  <si>
    <t>1-2</t>
  </si>
  <si>
    <t>是</t>
  </si>
  <si>
    <t>14120031228</t>
  </si>
  <si>
    <t>1-1</t>
  </si>
  <si>
    <t>区住房城乡建委</t>
  </si>
  <si>
    <t>区建设工程安全质量事务中心</t>
  </si>
  <si>
    <t>岗位01-信息维护岗</t>
  </si>
  <si>
    <t>14120030113</t>
  </si>
  <si>
    <t>1-16</t>
  </si>
  <si>
    <t>72.4</t>
  </si>
  <si>
    <t>14120030308</t>
  </si>
  <si>
    <t>1-17</t>
  </si>
  <si>
    <t>79.8</t>
  </si>
  <si>
    <t>14120030510</t>
  </si>
  <si>
    <t>1-18</t>
  </si>
  <si>
    <t>76</t>
  </si>
  <si>
    <t>14120031024</t>
  </si>
  <si>
    <t>1-15</t>
  </si>
  <si>
    <t>74.4</t>
  </si>
  <si>
    <t>广普镇</t>
  </si>
  <si>
    <t>广普镇建设环保服务中心</t>
  </si>
  <si>
    <t>岗位04-养殖产业环境监督</t>
  </si>
  <si>
    <t>14120031230</t>
  </si>
  <si>
    <t>1-21</t>
  </si>
  <si>
    <t>77</t>
  </si>
  <si>
    <t>14120031303</t>
  </si>
  <si>
    <t>1-20</t>
  </si>
  <si>
    <t>75.4</t>
  </si>
  <si>
    <t>14120031307</t>
  </si>
  <si>
    <t>1-19</t>
  </si>
  <si>
    <t>75.6</t>
  </si>
  <si>
    <t>七塘镇</t>
  </si>
  <si>
    <t>七塘镇退役军人服务站</t>
  </si>
  <si>
    <t>岗位05-综合管理岗</t>
  </si>
  <si>
    <t>14120031406</t>
  </si>
  <si>
    <t>1-5</t>
  </si>
  <si>
    <t>77.2</t>
  </si>
  <si>
    <t>14120031417</t>
  </si>
  <si>
    <t>1-3</t>
  </si>
  <si>
    <t>73.4</t>
  </si>
  <si>
    <t>14120032311</t>
  </si>
  <si>
    <t>1-4</t>
  </si>
  <si>
    <t>74.2</t>
  </si>
  <si>
    <t>部分镇街（面向村社区干部、本土人才公开招聘）</t>
  </si>
  <si>
    <t>镇街下属事业单位（面向村社区）</t>
  </si>
  <si>
    <t>岗位17-综合管理岗</t>
  </si>
  <si>
    <t>14120032427</t>
  </si>
  <si>
    <t>1-12</t>
  </si>
  <si>
    <t>80.6</t>
  </si>
  <si>
    <t>是（考试考核总成绩出现并列时，按照岗位招聘条件的学历高者优先确定进入体检人选。）</t>
  </si>
  <si>
    <t>14120032528</t>
  </si>
  <si>
    <t>1-7</t>
  </si>
  <si>
    <t>74.6</t>
  </si>
  <si>
    <t>14120032604</t>
  </si>
  <si>
    <t>1-10</t>
  </si>
  <si>
    <t>14120032607</t>
  </si>
  <si>
    <t>1-14</t>
  </si>
  <si>
    <t>74.8</t>
  </si>
  <si>
    <t>14120032610</t>
  </si>
  <si>
    <t>1-6</t>
  </si>
  <si>
    <t>71.4</t>
  </si>
  <si>
    <t>14120032614</t>
  </si>
  <si>
    <t>1-8</t>
  </si>
  <si>
    <t>14120032615</t>
  </si>
  <si>
    <t>1-11</t>
  </si>
  <si>
    <t>14120032625</t>
  </si>
  <si>
    <t>1-13</t>
  </si>
  <si>
    <t>14120032627</t>
  </si>
  <si>
    <t>1-9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</si>
</sst>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4"/>
      <name val="方正小标宋_GBK"/>
      <charset val="134"/>
    </font>
    <font>
      <sz val="12"/>
      <name val="黑体"/>
      <charset val="134"/>
    </font>
    <font>
      <sz val="12"/>
      <name val="方正黑体_GBK"/>
      <charset val="134"/>
    </font>
    <font>
      <sz val="14"/>
      <name val="方正黑体_GBK"/>
      <charset val="134"/>
    </font>
    <font>
      <sz val="13"/>
      <name val="方正仿宋_GBK"/>
      <charset val="134"/>
    </font>
    <font>
      <sz val="13"/>
      <name val="方正黑体_GBK"/>
      <charset val="134"/>
    </font>
    <font>
      <sz val="14"/>
      <name val="方正仿宋_GBK"/>
      <charset val="134"/>
    </font>
    <font>
      <sz val="14"/>
      <color theme="1"/>
      <name val="方正仿宋_GBK"/>
      <charset val="134"/>
    </font>
    <font>
      <sz val="13"/>
      <color theme="1"/>
      <name val="方正楷体_GBK"/>
      <charset val="134"/>
    </font>
    <font>
      <sz val="14"/>
      <color theme="1"/>
      <name val="方正楷体_GBK"/>
      <charset val="134"/>
    </font>
    <font>
      <sz val="13"/>
      <name val="方正楷体_GBK"/>
      <charset val="134"/>
    </font>
    <font>
      <sz val="13"/>
      <color theme="1"/>
      <name val="方正仿宋_GBK"/>
      <charset val="134"/>
    </font>
    <font>
      <sz val="18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36" fillId="14" borderId="15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tabSelected="1" zoomScale="70" zoomScaleNormal="70" workbookViewId="0">
      <selection activeCell="V6" sqref="V6"/>
    </sheetView>
  </sheetViews>
  <sheetFormatPr defaultColWidth="9" defaultRowHeight="16.5"/>
  <cols>
    <col min="1" max="1" width="15.625" style="1" customWidth="1"/>
    <col min="2" max="2" width="17.125" style="3" customWidth="1"/>
    <col min="3" max="3" width="13.625" style="1" customWidth="1"/>
    <col min="4" max="4" width="5.875" style="1" customWidth="1"/>
    <col min="5" max="5" width="15.4333333333333" style="4" customWidth="1"/>
    <col min="6" max="6" width="9.40833333333333" style="5" customWidth="1"/>
    <col min="7" max="7" width="9.625" style="6" customWidth="1"/>
    <col min="8" max="8" width="9" style="4"/>
    <col min="9" max="9" width="10.875" style="4" customWidth="1"/>
    <col min="10" max="10" width="9.75833333333333" style="7" customWidth="1"/>
    <col min="11" max="11" width="9.75833333333333" style="8" customWidth="1"/>
    <col min="12" max="13" width="9.75833333333333" style="7" customWidth="1"/>
    <col min="14" max="14" width="9.625" style="6" customWidth="1"/>
    <col min="15" max="15" width="20.775" style="9" customWidth="1"/>
    <col min="16" max="16370" width="9" style="1"/>
    <col min="16371" max="16374" width="9" style="10"/>
  </cols>
  <sheetData>
    <row r="1" s="1" customFormat="1" ht="48" customHeight="1" spans="1:15">
      <c r="A1" s="11" t="s">
        <v>0</v>
      </c>
      <c r="B1" s="11"/>
      <c r="C1" s="11"/>
      <c r="D1" s="11"/>
      <c r="E1" s="12"/>
      <c r="F1" s="13"/>
      <c r="G1" s="12"/>
      <c r="H1" s="12"/>
      <c r="I1" s="12"/>
      <c r="J1" s="11"/>
      <c r="K1" s="45"/>
      <c r="L1" s="11"/>
      <c r="M1" s="11"/>
      <c r="N1" s="11"/>
      <c r="O1" s="46"/>
    </row>
    <row r="2" s="1" customFormat="1" ht="61" customHeight="1" spans="1:15">
      <c r="A2" s="14" t="s">
        <v>1</v>
      </c>
      <c r="B2" s="15"/>
      <c r="C2" s="15"/>
      <c r="D2" s="15"/>
      <c r="E2" s="16"/>
      <c r="F2" s="16"/>
      <c r="G2" s="17"/>
      <c r="H2" s="16"/>
      <c r="I2" s="16"/>
      <c r="J2" s="15"/>
      <c r="K2" s="47"/>
      <c r="L2" s="15"/>
      <c r="M2" s="15"/>
      <c r="N2" s="15"/>
      <c r="O2" s="15"/>
    </row>
    <row r="3" s="1" customFormat="1" ht="33" customHeight="1" spans="1:15">
      <c r="A3" s="18" t="s">
        <v>2</v>
      </c>
      <c r="B3" s="18" t="s">
        <v>3</v>
      </c>
      <c r="C3" s="18" t="s">
        <v>4</v>
      </c>
      <c r="D3" s="19" t="s">
        <v>5</v>
      </c>
      <c r="E3" s="20" t="s">
        <v>6</v>
      </c>
      <c r="F3" s="21"/>
      <c r="G3" s="20"/>
      <c r="H3" s="20" t="s">
        <v>7</v>
      </c>
      <c r="I3" s="20"/>
      <c r="J3" s="20"/>
      <c r="K3" s="48" t="s">
        <v>8</v>
      </c>
      <c r="L3" s="49"/>
      <c r="M3" s="50"/>
      <c r="N3" s="51" t="s">
        <v>9</v>
      </c>
      <c r="O3" s="51" t="s">
        <v>10</v>
      </c>
    </row>
    <row r="4" s="1" customFormat="1" ht="33" customHeight="1" spans="1:15">
      <c r="A4" s="18"/>
      <c r="B4" s="18"/>
      <c r="C4" s="18"/>
      <c r="D4" s="22"/>
      <c r="E4" s="20" t="s">
        <v>11</v>
      </c>
      <c r="F4" s="21" t="s">
        <v>12</v>
      </c>
      <c r="G4" s="20" t="s">
        <v>13</v>
      </c>
      <c r="H4" s="23" t="s">
        <v>14</v>
      </c>
      <c r="I4" s="20" t="s">
        <v>12</v>
      </c>
      <c r="J4" s="20" t="s">
        <v>15</v>
      </c>
      <c r="K4" s="52" t="s">
        <v>14</v>
      </c>
      <c r="L4" s="20" t="s">
        <v>12</v>
      </c>
      <c r="M4" s="20" t="s">
        <v>15</v>
      </c>
      <c r="N4" s="23"/>
      <c r="O4" s="23"/>
    </row>
    <row r="5" s="1" customFormat="1" ht="33" customHeight="1" spans="1:15">
      <c r="A5" s="24" t="s">
        <v>16</v>
      </c>
      <c r="B5" s="24" t="s">
        <v>16</v>
      </c>
      <c r="C5" s="25" t="s">
        <v>17</v>
      </c>
      <c r="D5" s="26">
        <v>1</v>
      </c>
      <c r="E5" s="27" t="s">
        <v>18</v>
      </c>
      <c r="F5" s="27">
        <v>68</v>
      </c>
      <c r="G5" s="28">
        <v>27.2</v>
      </c>
      <c r="H5" s="27"/>
      <c r="I5" s="27"/>
      <c r="J5" s="53"/>
      <c r="K5" s="32"/>
      <c r="L5" s="53"/>
      <c r="M5" s="53"/>
      <c r="N5" s="54"/>
      <c r="O5" s="55"/>
    </row>
    <row r="6" s="1" customFormat="1" ht="33" customHeight="1" spans="1:15">
      <c r="A6" s="29"/>
      <c r="B6" s="29"/>
      <c r="C6" s="30"/>
      <c r="D6" s="31"/>
      <c r="E6" s="27" t="s">
        <v>19</v>
      </c>
      <c r="F6" s="27">
        <v>71</v>
      </c>
      <c r="G6" s="28">
        <v>28.4</v>
      </c>
      <c r="H6" s="32" t="s">
        <v>20</v>
      </c>
      <c r="I6" s="27">
        <v>76.2</v>
      </c>
      <c r="J6" s="53">
        <f>I6*0.3</f>
        <v>22.86</v>
      </c>
      <c r="K6" s="32" t="s">
        <v>20</v>
      </c>
      <c r="L6" s="53">
        <v>73</v>
      </c>
      <c r="M6" s="53">
        <f>L6*0.3</f>
        <v>21.9</v>
      </c>
      <c r="N6" s="54">
        <f>G6+J6+M6</f>
        <v>73.16</v>
      </c>
      <c r="O6" s="55" t="s">
        <v>21</v>
      </c>
    </row>
    <row r="7" s="1" customFormat="1" ht="33" customHeight="1" spans="1:15">
      <c r="A7" s="33"/>
      <c r="B7" s="33"/>
      <c r="C7" s="34"/>
      <c r="D7" s="35"/>
      <c r="E7" s="27" t="s">
        <v>22</v>
      </c>
      <c r="F7" s="27">
        <v>70</v>
      </c>
      <c r="G7" s="28">
        <v>28</v>
      </c>
      <c r="H7" s="32" t="s">
        <v>23</v>
      </c>
      <c r="I7" s="27">
        <v>75.8</v>
      </c>
      <c r="J7" s="53">
        <f>I7*0.3</f>
        <v>22.74</v>
      </c>
      <c r="K7" s="32" t="s">
        <v>23</v>
      </c>
      <c r="L7" s="53">
        <v>73.4</v>
      </c>
      <c r="M7" s="53">
        <f>L7*0.3</f>
        <v>22.02</v>
      </c>
      <c r="N7" s="54">
        <f>G7+J7+M7</f>
        <v>72.76</v>
      </c>
      <c r="O7" s="55"/>
    </row>
    <row r="8" s="1" customFormat="1" ht="33" customHeight="1" spans="1:15">
      <c r="A8" s="25" t="s">
        <v>24</v>
      </c>
      <c r="B8" s="24" t="s">
        <v>25</v>
      </c>
      <c r="C8" s="25" t="s">
        <v>26</v>
      </c>
      <c r="D8" s="26">
        <v>1</v>
      </c>
      <c r="E8" s="27" t="s">
        <v>27</v>
      </c>
      <c r="F8" s="27">
        <v>73</v>
      </c>
      <c r="G8" s="28">
        <v>36.5</v>
      </c>
      <c r="H8" s="36" t="s">
        <v>28</v>
      </c>
      <c r="I8" s="36" t="s">
        <v>29</v>
      </c>
      <c r="J8" s="53">
        <f t="shared" ref="J8:J26" si="0">I8*0.5</f>
        <v>36.2</v>
      </c>
      <c r="K8" s="56"/>
      <c r="L8" s="57"/>
      <c r="M8" s="57"/>
      <c r="N8" s="54">
        <f t="shared" ref="N8:N26" si="1">G8+J8</f>
        <v>72.7</v>
      </c>
      <c r="O8" s="55"/>
    </row>
    <row r="9" s="1" customFormat="1" ht="33" customHeight="1" spans="1:15">
      <c r="A9" s="30"/>
      <c r="B9" s="29"/>
      <c r="C9" s="30"/>
      <c r="D9" s="31"/>
      <c r="E9" s="27" t="s">
        <v>30</v>
      </c>
      <c r="F9" s="27">
        <v>73</v>
      </c>
      <c r="G9" s="28">
        <v>36.5</v>
      </c>
      <c r="H9" s="36" t="s">
        <v>31</v>
      </c>
      <c r="I9" s="36" t="s">
        <v>32</v>
      </c>
      <c r="J9" s="53">
        <f t="shared" si="0"/>
        <v>39.9</v>
      </c>
      <c r="K9" s="56"/>
      <c r="L9" s="57"/>
      <c r="M9" s="57"/>
      <c r="N9" s="54">
        <f t="shared" si="1"/>
        <v>76.4</v>
      </c>
      <c r="O9" s="55" t="s">
        <v>21</v>
      </c>
    </row>
    <row r="10" s="1" customFormat="1" ht="33" customHeight="1" spans="1:15">
      <c r="A10" s="30"/>
      <c r="B10" s="29"/>
      <c r="C10" s="30"/>
      <c r="D10" s="31"/>
      <c r="E10" s="27" t="s">
        <v>33</v>
      </c>
      <c r="F10" s="27">
        <v>76</v>
      </c>
      <c r="G10" s="28">
        <v>38</v>
      </c>
      <c r="H10" s="36" t="s">
        <v>34</v>
      </c>
      <c r="I10" s="36" t="s">
        <v>35</v>
      </c>
      <c r="J10" s="53">
        <f t="shared" si="0"/>
        <v>38</v>
      </c>
      <c r="K10" s="56"/>
      <c r="L10" s="57"/>
      <c r="M10" s="57"/>
      <c r="N10" s="54">
        <f t="shared" si="1"/>
        <v>76</v>
      </c>
      <c r="O10" s="55"/>
    </row>
    <row r="11" s="1" customFormat="1" ht="27" customHeight="1" spans="1:15">
      <c r="A11" s="34"/>
      <c r="B11" s="33"/>
      <c r="C11" s="34"/>
      <c r="D11" s="35"/>
      <c r="E11" s="27" t="s">
        <v>36</v>
      </c>
      <c r="F11" s="27">
        <v>73</v>
      </c>
      <c r="G11" s="28">
        <v>36.5</v>
      </c>
      <c r="H11" s="36" t="s">
        <v>37</v>
      </c>
      <c r="I11" s="36" t="s">
        <v>38</v>
      </c>
      <c r="J11" s="53">
        <f t="shared" si="0"/>
        <v>37.2</v>
      </c>
      <c r="K11" s="56"/>
      <c r="L11" s="57"/>
      <c r="M11" s="57"/>
      <c r="N11" s="54">
        <f t="shared" si="1"/>
        <v>73.7</v>
      </c>
      <c r="O11" s="53"/>
    </row>
    <row r="12" s="1" customFormat="1" ht="27" customHeight="1" spans="1:15">
      <c r="A12" s="25" t="s">
        <v>39</v>
      </c>
      <c r="B12" s="24" t="s">
        <v>40</v>
      </c>
      <c r="C12" s="25" t="s">
        <v>41</v>
      </c>
      <c r="D12" s="26">
        <v>1</v>
      </c>
      <c r="E12" s="27" t="s">
        <v>42</v>
      </c>
      <c r="F12" s="27">
        <v>62</v>
      </c>
      <c r="G12" s="28">
        <v>31</v>
      </c>
      <c r="H12" s="36" t="s">
        <v>43</v>
      </c>
      <c r="I12" s="36" t="s">
        <v>44</v>
      </c>
      <c r="J12" s="53">
        <f t="shared" si="0"/>
        <v>38.5</v>
      </c>
      <c r="K12" s="56"/>
      <c r="L12" s="57"/>
      <c r="M12" s="57"/>
      <c r="N12" s="54">
        <f t="shared" si="1"/>
        <v>69.5</v>
      </c>
      <c r="O12" s="53"/>
    </row>
    <row r="13" s="1" customFormat="1" ht="27" customHeight="1" spans="1:15">
      <c r="A13" s="30"/>
      <c r="B13" s="29"/>
      <c r="C13" s="30"/>
      <c r="D13" s="31"/>
      <c r="E13" s="27" t="s">
        <v>45</v>
      </c>
      <c r="F13" s="27">
        <v>69</v>
      </c>
      <c r="G13" s="28">
        <v>34.5</v>
      </c>
      <c r="H13" s="36" t="s">
        <v>46</v>
      </c>
      <c r="I13" s="36" t="s">
        <v>47</v>
      </c>
      <c r="J13" s="53">
        <f t="shared" si="0"/>
        <v>37.7</v>
      </c>
      <c r="K13" s="56"/>
      <c r="L13" s="57"/>
      <c r="M13" s="57"/>
      <c r="N13" s="54">
        <f t="shared" si="1"/>
        <v>72.2</v>
      </c>
      <c r="O13" s="53" t="s">
        <v>21</v>
      </c>
    </row>
    <row r="14" s="1" customFormat="1" ht="27" customHeight="1" spans="1:15">
      <c r="A14" s="34"/>
      <c r="B14" s="33"/>
      <c r="C14" s="34"/>
      <c r="D14" s="35"/>
      <c r="E14" s="27" t="s">
        <v>48</v>
      </c>
      <c r="F14" s="27">
        <v>65</v>
      </c>
      <c r="G14" s="28">
        <v>32.5</v>
      </c>
      <c r="H14" s="36" t="s">
        <v>49</v>
      </c>
      <c r="I14" s="36" t="s">
        <v>50</v>
      </c>
      <c r="J14" s="53">
        <f t="shared" si="0"/>
        <v>37.8</v>
      </c>
      <c r="K14" s="56"/>
      <c r="L14" s="57"/>
      <c r="M14" s="57"/>
      <c r="N14" s="54">
        <f t="shared" si="1"/>
        <v>70.3</v>
      </c>
      <c r="O14" s="53"/>
    </row>
    <row r="15" s="1" customFormat="1" ht="27" customHeight="1" spans="1:15">
      <c r="A15" s="25" t="s">
        <v>51</v>
      </c>
      <c r="B15" s="24" t="s">
        <v>52</v>
      </c>
      <c r="C15" s="25" t="s">
        <v>53</v>
      </c>
      <c r="D15" s="26">
        <v>1</v>
      </c>
      <c r="E15" s="27" t="s">
        <v>54</v>
      </c>
      <c r="F15" s="27">
        <v>73</v>
      </c>
      <c r="G15" s="28">
        <v>36.5</v>
      </c>
      <c r="H15" s="36" t="s">
        <v>55</v>
      </c>
      <c r="I15" s="36" t="s">
        <v>56</v>
      </c>
      <c r="J15" s="53">
        <f t="shared" si="0"/>
        <v>38.6</v>
      </c>
      <c r="K15" s="56"/>
      <c r="L15" s="57"/>
      <c r="M15" s="57"/>
      <c r="N15" s="54">
        <f t="shared" si="1"/>
        <v>75.1</v>
      </c>
      <c r="O15" s="53" t="s">
        <v>21</v>
      </c>
    </row>
    <row r="16" s="1" customFormat="1" ht="27" customHeight="1" spans="1:15">
      <c r="A16" s="30"/>
      <c r="B16" s="29"/>
      <c r="C16" s="30"/>
      <c r="D16" s="31"/>
      <c r="E16" s="27" t="s">
        <v>57</v>
      </c>
      <c r="F16" s="27">
        <v>74</v>
      </c>
      <c r="G16" s="28">
        <v>37</v>
      </c>
      <c r="H16" s="36" t="s">
        <v>58</v>
      </c>
      <c r="I16" s="36" t="s">
        <v>59</v>
      </c>
      <c r="J16" s="53">
        <f t="shared" si="0"/>
        <v>36.7</v>
      </c>
      <c r="K16" s="56"/>
      <c r="L16" s="57"/>
      <c r="M16" s="57"/>
      <c r="N16" s="54">
        <f t="shared" si="1"/>
        <v>73.7</v>
      </c>
      <c r="O16" s="53"/>
    </row>
    <row r="17" s="1" customFormat="1" ht="27" customHeight="1" spans="1:15">
      <c r="A17" s="34"/>
      <c r="B17" s="33"/>
      <c r="C17" s="34"/>
      <c r="D17" s="35"/>
      <c r="E17" s="27" t="s">
        <v>60</v>
      </c>
      <c r="F17" s="27">
        <v>73</v>
      </c>
      <c r="G17" s="28">
        <v>36.5</v>
      </c>
      <c r="H17" s="36" t="s">
        <v>61</v>
      </c>
      <c r="I17" s="36" t="s">
        <v>62</v>
      </c>
      <c r="J17" s="53">
        <f t="shared" si="0"/>
        <v>37.1</v>
      </c>
      <c r="K17" s="56"/>
      <c r="L17" s="57"/>
      <c r="M17" s="57"/>
      <c r="N17" s="54">
        <f t="shared" si="1"/>
        <v>73.6</v>
      </c>
      <c r="O17" s="53"/>
    </row>
    <row r="18" s="1" customFormat="1" ht="105" customHeight="1" spans="1:15">
      <c r="A18" s="25" t="s">
        <v>63</v>
      </c>
      <c r="B18" s="24" t="s">
        <v>64</v>
      </c>
      <c r="C18" s="25" t="s">
        <v>65</v>
      </c>
      <c r="D18" s="26">
        <v>3</v>
      </c>
      <c r="E18" s="27" t="s">
        <v>66</v>
      </c>
      <c r="F18" s="27">
        <v>58</v>
      </c>
      <c r="G18" s="28">
        <v>29</v>
      </c>
      <c r="H18" s="36" t="s">
        <v>67</v>
      </c>
      <c r="I18" s="36" t="s">
        <v>68</v>
      </c>
      <c r="J18" s="53">
        <f t="shared" si="0"/>
        <v>40.3</v>
      </c>
      <c r="K18" s="56"/>
      <c r="L18" s="57"/>
      <c r="M18" s="57"/>
      <c r="N18" s="54">
        <f t="shared" si="1"/>
        <v>69.3</v>
      </c>
      <c r="O18" s="58" t="s">
        <v>69</v>
      </c>
    </row>
    <row r="19" s="1" customFormat="1" ht="27" customHeight="1" spans="1:15">
      <c r="A19" s="30"/>
      <c r="B19" s="29"/>
      <c r="C19" s="30"/>
      <c r="D19" s="31"/>
      <c r="E19" s="27" t="s">
        <v>70</v>
      </c>
      <c r="F19" s="27">
        <v>64</v>
      </c>
      <c r="G19" s="28">
        <v>32</v>
      </c>
      <c r="H19" s="36" t="s">
        <v>71</v>
      </c>
      <c r="I19" s="36" t="s">
        <v>72</v>
      </c>
      <c r="J19" s="53">
        <f t="shared" si="0"/>
        <v>37.3</v>
      </c>
      <c r="K19" s="56"/>
      <c r="L19" s="57"/>
      <c r="M19" s="57"/>
      <c r="N19" s="54">
        <f t="shared" si="1"/>
        <v>69.3</v>
      </c>
      <c r="O19" s="53"/>
    </row>
    <row r="20" s="1" customFormat="1" ht="27" customHeight="1" spans="1:15">
      <c r="A20" s="30"/>
      <c r="B20" s="29"/>
      <c r="C20" s="30"/>
      <c r="D20" s="31"/>
      <c r="E20" s="27" t="s">
        <v>73</v>
      </c>
      <c r="F20" s="27">
        <v>62</v>
      </c>
      <c r="G20" s="28">
        <v>31</v>
      </c>
      <c r="H20" s="36" t="s">
        <v>74</v>
      </c>
      <c r="I20" s="36" t="s">
        <v>72</v>
      </c>
      <c r="J20" s="53">
        <f t="shared" si="0"/>
        <v>37.3</v>
      </c>
      <c r="K20" s="56"/>
      <c r="L20" s="57"/>
      <c r="M20" s="57"/>
      <c r="N20" s="54">
        <f t="shared" si="1"/>
        <v>68.3</v>
      </c>
      <c r="O20" s="53"/>
    </row>
    <row r="21" s="1" customFormat="1" ht="27" customHeight="1" spans="1:15">
      <c r="A21" s="30"/>
      <c r="B21" s="29"/>
      <c r="C21" s="30"/>
      <c r="D21" s="31"/>
      <c r="E21" s="27" t="s">
        <v>75</v>
      </c>
      <c r="F21" s="27">
        <v>62</v>
      </c>
      <c r="G21" s="28">
        <v>31</v>
      </c>
      <c r="H21" s="36" t="s">
        <v>76</v>
      </c>
      <c r="I21" s="36" t="s">
        <v>77</v>
      </c>
      <c r="J21" s="53">
        <f t="shared" si="0"/>
        <v>37.4</v>
      </c>
      <c r="K21" s="56"/>
      <c r="L21" s="57"/>
      <c r="M21" s="57"/>
      <c r="N21" s="54">
        <f t="shared" si="1"/>
        <v>68.4</v>
      </c>
      <c r="O21" s="53"/>
    </row>
    <row r="22" s="1" customFormat="1" ht="27" customHeight="1" spans="1:15">
      <c r="A22" s="30"/>
      <c r="B22" s="29"/>
      <c r="C22" s="30"/>
      <c r="D22" s="31"/>
      <c r="E22" s="27" t="s">
        <v>78</v>
      </c>
      <c r="F22" s="27">
        <v>57</v>
      </c>
      <c r="G22" s="28">
        <v>28.5</v>
      </c>
      <c r="H22" s="36" t="s">
        <v>79</v>
      </c>
      <c r="I22" s="36" t="s">
        <v>80</v>
      </c>
      <c r="J22" s="53">
        <f t="shared" si="0"/>
        <v>35.7</v>
      </c>
      <c r="K22" s="56"/>
      <c r="L22" s="57"/>
      <c r="M22" s="57"/>
      <c r="N22" s="54">
        <f t="shared" si="1"/>
        <v>64.2</v>
      </c>
      <c r="O22" s="53"/>
    </row>
    <row r="23" s="1" customFormat="1" ht="27" customHeight="1" spans="1:15">
      <c r="A23" s="30"/>
      <c r="B23" s="29"/>
      <c r="C23" s="30"/>
      <c r="D23" s="31"/>
      <c r="E23" s="27" t="s">
        <v>81</v>
      </c>
      <c r="F23" s="27">
        <v>62</v>
      </c>
      <c r="G23" s="28">
        <v>31</v>
      </c>
      <c r="H23" s="36" t="s">
        <v>82</v>
      </c>
      <c r="I23" s="36" t="s">
        <v>56</v>
      </c>
      <c r="J23" s="53">
        <f t="shared" si="0"/>
        <v>38.6</v>
      </c>
      <c r="K23" s="56"/>
      <c r="L23" s="57"/>
      <c r="M23" s="57"/>
      <c r="N23" s="54">
        <f t="shared" si="1"/>
        <v>69.6</v>
      </c>
      <c r="O23" s="53" t="s">
        <v>21</v>
      </c>
    </row>
    <row r="24" s="1" customFormat="1" ht="27" customHeight="1" spans="1:15">
      <c r="A24" s="30"/>
      <c r="B24" s="29"/>
      <c r="C24" s="30"/>
      <c r="D24" s="31"/>
      <c r="E24" s="27" t="s">
        <v>83</v>
      </c>
      <c r="F24" s="27">
        <v>65</v>
      </c>
      <c r="G24" s="28">
        <v>32.5</v>
      </c>
      <c r="H24" s="36" t="s">
        <v>84</v>
      </c>
      <c r="I24" s="36" t="s">
        <v>62</v>
      </c>
      <c r="J24" s="53">
        <f t="shared" si="0"/>
        <v>37.1</v>
      </c>
      <c r="K24" s="56"/>
      <c r="L24" s="57"/>
      <c r="M24" s="57"/>
      <c r="N24" s="54">
        <f t="shared" si="1"/>
        <v>69.6</v>
      </c>
      <c r="O24" s="53" t="s">
        <v>21</v>
      </c>
    </row>
    <row r="25" s="1" customFormat="1" ht="27" customHeight="1" spans="1:15">
      <c r="A25" s="30"/>
      <c r="B25" s="29"/>
      <c r="C25" s="30"/>
      <c r="D25" s="31"/>
      <c r="E25" s="27" t="s">
        <v>85</v>
      </c>
      <c r="F25" s="27">
        <v>60</v>
      </c>
      <c r="G25" s="28">
        <v>30</v>
      </c>
      <c r="H25" s="36" t="s">
        <v>86</v>
      </c>
      <c r="I25" s="36" t="s">
        <v>44</v>
      </c>
      <c r="J25" s="53">
        <f t="shared" si="0"/>
        <v>38.5</v>
      </c>
      <c r="K25" s="56"/>
      <c r="L25" s="57"/>
      <c r="M25" s="57"/>
      <c r="N25" s="54">
        <f t="shared" si="1"/>
        <v>68.5</v>
      </c>
      <c r="O25" s="53"/>
    </row>
    <row r="26" s="1" customFormat="1" ht="27" customHeight="1" spans="1:15">
      <c r="A26" s="34"/>
      <c r="B26" s="33"/>
      <c r="C26" s="34"/>
      <c r="D26" s="35"/>
      <c r="E26" s="27" t="s">
        <v>87</v>
      </c>
      <c r="F26" s="27">
        <v>59</v>
      </c>
      <c r="G26" s="28">
        <v>29.5</v>
      </c>
      <c r="H26" s="36" t="s">
        <v>88</v>
      </c>
      <c r="I26" s="36" t="s">
        <v>29</v>
      </c>
      <c r="J26" s="53">
        <f t="shared" si="0"/>
        <v>36.2</v>
      </c>
      <c r="K26" s="56"/>
      <c r="L26" s="57"/>
      <c r="M26" s="57"/>
      <c r="N26" s="54">
        <f t="shared" si="1"/>
        <v>65.7</v>
      </c>
      <c r="O26" s="53"/>
    </row>
    <row r="27" s="2" customFormat="1" ht="27" customHeight="1" spans="1:15">
      <c r="A27" s="37"/>
      <c r="B27" s="38"/>
      <c r="C27" s="39"/>
      <c r="D27" s="39"/>
      <c r="E27" s="40"/>
      <c r="F27" s="41"/>
      <c r="G27" s="42"/>
      <c r="H27" s="43"/>
      <c r="I27" s="43"/>
      <c r="J27" s="59"/>
      <c r="K27" s="60"/>
      <c r="L27" s="59"/>
      <c r="M27" s="59"/>
      <c r="N27" s="42"/>
      <c r="O27" s="61"/>
    </row>
    <row r="37" ht="18.75" spans="5:5">
      <c r="E37" s="44"/>
    </row>
  </sheetData>
  <autoFilter ref="A3:XFD27">
    <extLst/>
  </autoFilter>
  <mergeCells count="31">
    <mergeCell ref="A1:O1"/>
    <mergeCell ref="A2:O2"/>
    <mergeCell ref="E3:G3"/>
    <mergeCell ref="H3:J3"/>
    <mergeCell ref="K3:M3"/>
    <mergeCell ref="A3:A4"/>
    <mergeCell ref="A5:A7"/>
    <mergeCell ref="A8:A11"/>
    <mergeCell ref="A12:A14"/>
    <mergeCell ref="A15:A17"/>
    <mergeCell ref="A18:A26"/>
    <mergeCell ref="B3:B4"/>
    <mergeCell ref="B5:B7"/>
    <mergeCell ref="B8:B11"/>
    <mergeCell ref="B12:B14"/>
    <mergeCell ref="B15:B17"/>
    <mergeCell ref="B18:B26"/>
    <mergeCell ref="C3:C4"/>
    <mergeCell ref="C5:C7"/>
    <mergeCell ref="C8:C11"/>
    <mergeCell ref="C12:C14"/>
    <mergeCell ref="C15:C17"/>
    <mergeCell ref="C18:C26"/>
    <mergeCell ref="D3:D4"/>
    <mergeCell ref="D5:D7"/>
    <mergeCell ref="D8:D11"/>
    <mergeCell ref="D12:D14"/>
    <mergeCell ref="D15:D17"/>
    <mergeCell ref="D18:D26"/>
    <mergeCell ref="N3:N4"/>
    <mergeCell ref="O3:O4"/>
  </mergeCells>
  <conditionalFormatting sqref="N18:N26">
    <cfRule type="top10" dxfId="0" priority="1" rank="3"/>
  </conditionalFormatting>
  <pageMargins left="0.904861111111111" right="0.629861111111111" top="0.393055555555556" bottom="0.354166666666667" header="0.275" footer="0.236111111111111"/>
  <pageSetup paperSize="9" scale="82" orientation="portrait" horizontalDpi="600" verticalDpi="150"/>
  <headerFooter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考试考核总成绩汇总表（1组）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2022-06-11T06:50:00Z</dcterms:created>
  <dcterms:modified xsi:type="dcterms:W3CDTF">2022-06-11T06:56:07Z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