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3065"/>
  </bookViews>
  <sheets>
    <sheet name="岗位1" sheetId="3" r:id="rId1"/>
    <sheet name="岗位2" sheetId="4" r:id="rId2"/>
    <sheet name="岗位3" sheetId="1" r:id="rId3"/>
  </sheets>
  <calcPr calcId="125725"/>
</workbook>
</file>

<file path=xl/calcChain.xml><?xml version="1.0" encoding="utf-8"?>
<calcChain xmlns="http://schemas.openxmlformats.org/spreadsheetml/2006/main">
  <c r="H6" i="3"/>
  <c r="H8"/>
  <c r="H9"/>
  <c r="H10"/>
  <c r="H11"/>
  <c r="H12"/>
  <c r="H13"/>
  <c r="H14"/>
  <c r="H15"/>
  <c r="H16"/>
  <c r="H17"/>
  <c r="H18"/>
  <c r="H19"/>
  <c r="H20"/>
  <c r="H21"/>
  <c r="H22"/>
  <c r="H23"/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2"/>
  <c r="H33"/>
  <c r="E24" i="3"/>
  <c r="I24" s="1"/>
  <c r="E23"/>
  <c r="E22"/>
  <c r="E21"/>
  <c r="E20"/>
  <c r="E19"/>
  <c r="E18"/>
  <c r="E17"/>
  <c r="I17" s="1"/>
  <c r="E16"/>
  <c r="E15"/>
  <c r="E14"/>
  <c r="E13"/>
  <c r="E12"/>
  <c r="E11"/>
  <c r="E10"/>
  <c r="E9"/>
  <c r="E8"/>
  <c r="E7"/>
  <c r="I7" s="1"/>
  <c r="E6"/>
  <c r="H5"/>
  <c r="E5"/>
  <c r="H5" i="4"/>
  <c r="H6"/>
  <c r="H7"/>
  <c r="H9"/>
  <c r="H10"/>
  <c r="H11"/>
  <c r="H12"/>
  <c r="H13"/>
  <c r="H14"/>
  <c r="H15"/>
  <c r="H17"/>
  <c r="H19"/>
  <c r="H20"/>
  <c r="H21"/>
  <c r="H22"/>
  <c r="H24"/>
  <c r="I24" s="1"/>
  <c r="E24"/>
  <c r="E23"/>
  <c r="I23" s="1"/>
  <c r="E22"/>
  <c r="E21"/>
  <c r="E20"/>
  <c r="E19"/>
  <c r="E18"/>
  <c r="I18" s="1"/>
  <c r="E17"/>
  <c r="E16"/>
  <c r="I16" s="1"/>
  <c r="E15"/>
  <c r="E14"/>
  <c r="E13"/>
  <c r="E12"/>
  <c r="E11"/>
  <c r="E10"/>
  <c r="E9"/>
  <c r="E8"/>
  <c r="E7"/>
  <c r="E6"/>
  <c r="E5"/>
  <c r="H4"/>
  <c r="E4"/>
  <c r="E5" i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I31" s="1"/>
  <c r="E32"/>
  <c r="I32" s="1"/>
  <c r="E33"/>
  <c r="I33" s="1"/>
  <c r="H4"/>
  <c r="E4"/>
  <c r="I6" i="4" l="1"/>
  <c r="I19"/>
  <c r="I4"/>
  <c r="I14"/>
  <c r="I10"/>
  <c r="I27" i="1"/>
  <c r="I23"/>
  <c r="J23" s="1"/>
  <c r="I19"/>
  <c r="I15"/>
  <c r="I11"/>
  <c r="I6" i="3"/>
  <c r="I20" i="4"/>
  <c r="I21"/>
  <c r="I15"/>
  <c r="I22"/>
  <c r="I17"/>
  <c r="I12"/>
  <c r="I7"/>
  <c r="I9"/>
  <c r="I13"/>
  <c r="I5"/>
  <c r="I11"/>
  <c r="I28" i="1"/>
  <c r="I24"/>
  <c r="I20"/>
  <c r="I16"/>
  <c r="J16" s="1"/>
  <c r="I12"/>
  <c r="I8"/>
  <c r="I29"/>
  <c r="I25"/>
  <c r="I21"/>
  <c r="I17"/>
  <c r="I13"/>
  <c r="I9"/>
  <c r="I5"/>
  <c r="J5" s="1"/>
  <c r="I30"/>
  <c r="I26"/>
  <c r="I22"/>
  <c r="J22" s="1"/>
  <c r="I18"/>
  <c r="I14"/>
  <c r="J14" s="1"/>
  <c r="I10"/>
  <c r="I6"/>
  <c r="J29" s="1"/>
  <c r="I7"/>
  <c r="J8"/>
  <c r="I11" i="3"/>
  <c r="I22"/>
  <c r="I18"/>
  <c r="I14"/>
  <c r="I10"/>
  <c r="I23"/>
  <c r="I19"/>
  <c r="I15"/>
  <c r="I20"/>
  <c r="I16"/>
  <c r="I12"/>
  <c r="I8"/>
  <c r="I21"/>
  <c r="I13"/>
  <c r="I9"/>
  <c r="I5"/>
  <c r="J30" i="1"/>
  <c r="J10"/>
  <c r="I4"/>
  <c r="J6" l="1"/>
  <c r="J26"/>
  <c r="J21"/>
  <c r="J9"/>
  <c r="J20"/>
  <c r="J31"/>
  <c r="J13"/>
  <c r="J33"/>
  <c r="J12"/>
  <c r="J19"/>
  <c r="J15"/>
  <c r="J27"/>
  <c r="J17"/>
  <c r="J24"/>
  <c r="J25"/>
  <c r="J32"/>
  <c r="J11"/>
  <c r="J18"/>
  <c r="J4"/>
  <c r="J28"/>
  <c r="J7"/>
  <c r="J5" i="3"/>
  <c r="J10"/>
  <c r="J23"/>
  <c r="J18"/>
  <c r="J21"/>
  <c r="J20"/>
  <c r="J24"/>
  <c r="J19"/>
  <c r="J14"/>
  <c r="J13"/>
  <c r="J16"/>
  <c r="J7"/>
  <c r="J15"/>
  <c r="J9"/>
  <c r="J12"/>
  <c r="J11"/>
  <c r="J6"/>
  <c r="J22"/>
  <c r="J8"/>
  <c r="J17"/>
</calcChain>
</file>

<file path=xl/sharedStrings.xml><?xml version="1.0" encoding="utf-8"?>
<sst xmlns="http://schemas.openxmlformats.org/spreadsheetml/2006/main" count="184" uniqueCount="98">
  <si>
    <t>报考岗位</t>
  </si>
  <si>
    <t>笔试</t>
  </si>
  <si>
    <t>结构化面试</t>
  </si>
  <si>
    <t>考试考核总成绩</t>
  </si>
  <si>
    <t>考号</t>
  </si>
  <si>
    <t>成绩</t>
  </si>
  <si>
    <t>折算后笔试成绩</t>
  </si>
  <si>
    <t>顺序号</t>
  </si>
  <si>
    <t>折算后面试成绩</t>
  </si>
  <si>
    <t>拟聘人数</t>
    <phoneticPr fontId="5" type="noConversion"/>
  </si>
  <si>
    <t>078</t>
  </si>
  <si>
    <t>079</t>
  </si>
  <si>
    <t>080</t>
  </si>
  <si>
    <t>081</t>
  </si>
  <si>
    <t>075</t>
  </si>
  <si>
    <t>083</t>
  </si>
  <si>
    <t>121</t>
  </si>
  <si>
    <t>109</t>
  </si>
  <si>
    <t>090</t>
  </si>
  <si>
    <t>082</t>
  </si>
  <si>
    <t>157</t>
  </si>
  <si>
    <t>114</t>
  </si>
  <si>
    <t>125</t>
  </si>
  <si>
    <t>099</t>
  </si>
  <si>
    <t>117</t>
  </si>
  <si>
    <t>102</t>
  </si>
  <si>
    <t>136</t>
  </si>
  <si>
    <t>112</t>
  </si>
  <si>
    <t>127</t>
  </si>
  <si>
    <t>119</t>
  </si>
  <si>
    <t>105</t>
  </si>
  <si>
    <t>113</t>
  </si>
  <si>
    <t>077</t>
  </si>
  <si>
    <t>095</t>
  </si>
  <si>
    <t>094</t>
  </si>
  <si>
    <t>096</t>
  </si>
  <si>
    <t>118</t>
  </si>
  <si>
    <t>124</t>
  </si>
  <si>
    <t>093</t>
  </si>
  <si>
    <t>130</t>
  </si>
  <si>
    <t>岗位3</t>
    <phoneticPr fontId="5" type="noConversion"/>
  </si>
  <si>
    <t>岗位2</t>
    <phoneticPr fontId="5" type="noConversion"/>
  </si>
  <si>
    <t>071</t>
  </si>
  <si>
    <t>074</t>
  </si>
  <si>
    <t>073</t>
  </si>
  <si>
    <t>153</t>
  </si>
  <si>
    <t>164</t>
  </si>
  <si>
    <t>064</t>
  </si>
  <si>
    <t>057</t>
  </si>
  <si>
    <t>060</t>
  </si>
  <si>
    <t>068</t>
  </si>
  <si>
    <t>062</t>
  </si>
  <si>
    <t>066</t>
  </si>
  <si>
    <t>070</t>
  </si>
  <si>
    <t>067</t>
  </si>
  <si>
    <t>065</t>
  </si>
  <si>
    <t>154</t>
  </si>
  <si>
    <t>072</t>
  </si>
  <si>
    <t>155</t>
  </si>
  <si>
    <t>069</t>
  </si>
  <si>
    <t>061</t>
  </si>
  <si>
    <t>152</t>
  </si>
  <si>
    <t>156</t>
  </si>
  <si>
    <t>岗位1</t>
    <phoneticPr fontId="5" type="noConversion"/>
  </si>
  <si>
    <t>003</t>
  </si>
  <si>
    <t>004</t>
  </si>
  <si>
    <t>008</t>
  </si>
  <si>
    <t>024</t>
  </si>
  <si>
    <t>025</t>
  </si>
  <si>
    <t>160</t>
  </si>
  <si>
    <t>002</t>
  </si>
  <si>
    <t>012</t>
  </si>
  <si>
    <t>040</t>
  </si>
  <si>
    <t>045</t>
  </si>
  <si>
    <t>053</t>
  </si>
  <si>
    <t>056</t>
  </si>
  <si>
    <t>139</t>
  </si>
  <si>
    <t>032</t>
  </si>
  <si>
    <t>010</t>
  </si>
  <si>
    <t>023</t>
  </si>
  <si>
    <t>138</t>
  </si>
  <si>
    <t>029</t>
  </si>
  <si>
    <t>143</t>
  </si>
  <si>
    <t>140</t>
  </si>
  <si>
    <t>缺考</t>
    <phoneticPr fontId="5" type="noConversion"/>
  </si>
  <si>
    <t>重庆神盾保安服务有限公司公开招聘派往璧山区东风林场森林管护                        工作人员考试考核总成绩</t>
    <phoneticPr fontId="5" type="noConversion"/>
  </si>
  <si>
    <t>考试总成绩排名</t>
    <phoneticPr fontId="15" type="noConversion"/>
  </si>
  <si>
    <t>重庆神盾保安服务有限公司公开招聘派往璧山区东风林场森林管护                                 工作人员考试考核总成绩</t>
    <phoneticPr fontId="5" type="noConversion"/>
  </si>
  <si>
    <t>缺考</t>
    <phoneticPr fontId="15" type="noConversion"/>
  </si>
  <si>
    <t>考试总成绩排名</t>
    <phoneticPr fontId="5" type="noConversion"/>
  </si>
  <si>
    <t>是否参加体能测试</t>
    <phoneticPr fontId="15" type="noConversion"/>
  </si>
  <si>
    <t>是</t>
    <phoneticPr fontId="15" type="noConversion"/>
  </si>
  <si>
    <t>弃权</t>
    <phoneticPr fontId="15" type="noConversion"/>
  </si>
  <si>
    <t>重庆神盾保安服务有限公司公开招聘派往璧山区东风林场森林管护                     工作人员考试考核总成绩</t>
    <phoneticPr fontId="5" type="noConversion"/>
  </si>
  <si>
    <t>是否进入体检</t>
    <phoneticPr fontId="15" type="noConversion"/>
  </si>
  <si>
    <t>是</t>
    <phoneticPr fontId="15" type="noConversion"/>
  </si>
  <si>
    <t>是</t>
    <phoneticPr fontId="5" type="noConversion"/>
  </si>
  <si>
    <t>附件1：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</si>
</sst>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黑体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9"/>
      <name val="宋体"/>
      <charset val="134"/>
      <scheme val="minor"/>
    </font>
    <font>
      <sz val="16"/>
      <name val="方正小标宋_GBK"/>
      <family val="4"/>
      <charset val="134"/>
    </font>
    <font>
      <sz val="12"/>
      <name val="方正仿宋_GBK"/>
      <family val="4"/>
      <charset val="134"/>
    </font>
    <font>
      <sz val="12"/>
      <name val="黑体"/>
      <family val="3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>
      <alignment vertical="center"/>
    </xf>
    <xf numFmtId="0" fontId="10" fillId="0" borderId="0"/>
    <xf numFmtId="0" fontId="11" fillId="0" borderId="0">
      <alignment vertical="center"/>
    </xf>
    <xf numFmtId="0" fontId="9" fillId="0" borderId="0">
      <alignment vertical="center"/>
    </xf>
    <xf numFmtId="0" fontId="16" fillId="0" borderId="0"/>
    <xf numFmtId="0" fontId="17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14" fillId="2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2" fillId="2" borderId="1" xfId="4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</cellXfs>
  <cellStyles count="9">
    <cellStyle name="常规" xfId="0" builtinId="0"/>
    <cellStyle name="常规 2" xfId="2"/>
    <cellStyle name="常规 2 2" xfId="5"/>
    <cellStyle name="常规 3" xfId="3"/>
    <cellStyle name="常规 3 2" xfId="6"/>
    <cellStyle name="常规 4" xfId="1"/>
    <cellStyle name="常规 5" xfId="4"/>
    <cellStyle name="常规 6" xfId="7"/>
    <cellStyle name="常规 7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N9" sqref="N9"/>
    </sheetView>
  </sheetViews>
  <sheetFormatPr defaultRowHeight="13.5"/>
  <cols>
    <col min="1" max="1" width="6.625" customWidth="1"/>
    <col min="2" max="2" width="5.375" customWidth="1"/>
    <col min="3" max="3" width="6.375" customWidth="1"/>
    <col min="6" max="6" width="7.375" customWidth="1"/>
    <col min="8" max="8" width="9.375" customWidth="1"/>
    <col min="9" max="9" width="8.875" customWidth="1"/>
    <col min="10" max="10" width="8.625" customWidth="1"/>
  </cols>
  <sheetData>
    <row r="1" spans="1:11" ht="23.25" customHeight="1">
      <c r="A1" t="s">
        <v>97</v>
      </c>
    </row>
    <row r="2" spans="1:11" ht="55.5" customHeight="1">
      <c r="A2" s="23" t="s">
        <v>93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6.5" customHeight="1">
      <c r="A3" s="32" t="s">
        <v>0</v>
      </c>
      <c r="B3" s="33" t="s">
        <v>9</v>
      </c>
      <c r="C3" s="35" t="s">
        <v>1</v>
      </c>
      <c r="D3" s="35"/>
      <c r="E3" s="35"/>
      <c r="F3" s="35" t="s">
        <v>2</v>
      </c>
      <c r="G3" s="35"/>
      <c r="H3" s="35"/>
      <c r="I3" s="36" t="s">
        <v>3</v>
      </c>
      <c r="J3" s="24" t="s">
        <v>86</v>
      </c>
      <c r="K3" s="24" t="s">
        <v>94</v>
      </c>
    </row>
    <row r="4" spans="1:11" ht="43.5" customHeight="1">
      <c r="A4" s="32"/>
      <c r="B4" s="34"/>
      <c r="C4" s="1" t="s">
        <v>4</v>
      </c>
      <c r="D4" s="1" t="s">
        <v>5</v>
      </c>
      <c r="E4" s="1" t="s">
        <v>6</v>
      </c>
      <c r="F4" s="3" t="s">
        <v>7</v>
      </c>
      <c r="G4" s="1" t="s">
        <v>5</v>
      </c>
      <c r="H4" s="1" t="s">
        <v>8</v>
      </c>
      <c r="I4" s="37"/>
      <c r="J4" s="25"/>
      <c r="K4" s="25"/>
    </row>
    <row r="5" spans="1:11" ht="20.100000000000001" customHeight="1">
      <c r="A5" s="29" t="s">
        <v>63</v>
      </c>
      <c r="B5" s="26">
        <v>10</v>
      </c>
      <c r="C5" s="11" t="s">
        <v>64</v>
      </c>
      <c r="D5" s="11">
        <v>100</v>
      </c>
      <c r="E5" s="4">
        <f>D5*0.6</f>
        <v>60</v>
      </c>
      <c r="F5" s="5">
        <v>11</v>
      </c>
      <c r="G5" s="5">
        <v>73.33</v>
      </c>
      <c r="H5" s="4">
        <f>G5*0.4</f>
        <v>29.332000000000001</v>
      </c>
      <c r="I5" s="4">
        <f>E5+H5</f>
        <v>89.331999999999994</v>
      </c>
      <c r="J5" s="13">
        <f>RANK(I5,$I$5:$I$34)</f>
        <v>17</v>
      </c>
      <c r="K5" s="21"/>
    </row>
    <row r="6" spans="1:11" ht="20.100000000000001" customHeight="1">
      <c r="A6" s="30"/>
      <c r="B6" s="27"/>
      <c r="C6" s="11" t="s">
        <v>65</v>
      </c>
      <c r="D6" s="11">
        <v>100</v>
      </c>
      <c r="E6" s="4">
        <f t="shared" ref="E6:E24" si="0">D6*0.6</f>
        <v>60</v>
      </c>
      <c r="F6" s="5">
        <v>4</v>
      </c>
      <c r="G6" s="5">
        <v>85.33</v>
      </c>
      <c r="H6" s="4">
        <f t="shared" ref="H6:H23" si="1">G6*0.4</f>
        <v>34.131999999999998</v>
      </c>
      <c r="I6" s="4">
        <f t="shared" ref="I6:I23" si="2">E6+H6</f>
        <v>94.132000000000005</v>
      </c>
      <c r="J6" s="13">
        <f t="shared" ref="J6:J24" si="3">RANK(I6,$I$5:$I$34)</f>
        <v>3</v>
      </c>
      <c r="K6" s="22" t="s">
        <v>91</v>
      </c>
    </row>
    <row r="7" spans="1:11" ht="20.100000000000001" customHeight="1">
      <c r="A7" s="30"/>
      <c r="B7" s="27"/>
      <c r="C7" s="11" t="s">
        <v>66</v>
      </c>
      <c r="D7" s="11">
        <v>100</v>
      </c>
      <c r="E7" s="4">
        <f t="shared" si="0"/>
        <v>60</v>
      </c>
      <c r="F7" s="18"/>
      <c r="G7" s="5" t="s">
        <v>88</v>
      </c>
      <c r="H7" s="4">
        <v>0</v>
      </c>
      <c r="I7" s="4">
        <f t="shared" si="2"/>
        <v>60</v>
      </c>
      <c r="J7" s="13">
        <f t="shared" si="3"/>
        <v>19</v>
      </c>
      <c r="K7" s="21"/>
    </row>
    <row r="8" spans="1:11" ht="20.100000000000001" customHeight="1">
      <c r="A8" s="30"/>
      <c r="B8" s="27"/>
      <c r="C8" s="11" t="s">
        <v>67</v>
      </c>
      <c r="D8" s="11">
        <v>100</v>
      </c>
      <c r="E8" s="4">
        <f t="shared" si="0"/>
        <v>60</v>
      </c>
      <c r="F8" s="5">
        <v>18</v>
      </c>
      <c r="G8" s="5">
        <v>82</v>
      </c>
      <c r="H8" s="4">
        <f t="shared" si="1"/>
        <v>32.800000000000004</v>
      </c>
      <c r="I8" s="4">
        <f t="shared" si="2"/>
        <v>92.800000000000011</v>
      </c>
      <c r="J8" s="13">
        <f t="shared" si="3"/>
        <v>7</v>
      </c>
      <c r="K8" s="22" t="s">
        <v>91</v>
      </c>
    </row>
    <row r="9" spans="1:11" ht="20.100000000000001" customHeight="1">
      <c r="A9" s="30"/>
      <c r="B9" s="27"/>
      <c r="C9" s="11" t="s">
        <v>68</v>
      </c>
      <c r="D9" s="11">
        <v>100</v>
      </c>
      <c r="E9" s="4">
        <f t="shared" si="0"/>
        <v>60</v>
      </c>
      <c r="F9" s="5">
        <v>12</v>
      </c>
      <c r="G9" s="5">
        <v>81.33</v>
      </c>
      <c r="H9" s="4">
        <f t="shared" si="1"/>
        <v>32.532000000000004</v>
      </c>
      <c r="I9" s="4">
        <f t="shared" si="2"/>
        <v>92.532000000000011</v>
      </c>
      <c r="J9" s="13">
        <f t="shared" si="3"/>
        <v>8</v>
      </c>
      <c r="K9" s="22" t="s">
        <v>95</v>
      </c>
    </row>
    <row r="10" spans="1:11" ht="20.100000000000001" customHeight="1">
      <c r="A10" s="30"/>
      <c r="B10" s="27"/>
      <c r="C10" s="11" t="s">
        <v>69</v>
      </c>
      <c r="D10" s="11">
        <v>100</v>
      </c>
      <c r="E10" s="4">
        <f t="shared" si="0"/>
        <v>60</v>
      </c>
      <c r="F10" s="5">
        <v>10</v>
      </c>
      <c r="G10" s="5">
        <v>78.33</v>
      </c>
      <c r="H10" s="4">
        <f t="shared" si="1"/>
        <v>31.332000000000001</v>
      </c>
      <c r="I10" s="4">
        <f t="shared" si="2"/>
        <v>91.331999999999994</v>
      </c>
      <c r="J10" s="13">
        <f t="shared" si="3"/>
        <v>13</v>
      </c>
      <c r="K10" s="21"/>
    </row>
    <row r="11" spans="1:11" ht="20.100000000000001" customHeight="1">
      <c r="A11" s="30"/>
      <c r="B11" s="27"/>
      <c r="C11" s="11" t="s">
        <v>70</v>
      </c>
      <c r="D11" s="11">
        <v>99</v>
      </c>
      <c r="E11" s="4">
        <f t="shared" si="0"/>
        <v>59.4</v>
      </c>
      <c r="F11" s="5">
        <v>8</v>
      </c>
      <c r="G11" s="5">
        <v>84.33</v>
      </c>
      <c r="H11" s="4">
        <f t="shared" si="1"/>
        <v>33.731999999999999</v>
      </c>
      <c r="I11" s="4">
        <f t="shared" si="2"/>
        <v>93.132000000000005</v>
      </c>
      <c r="J11" s="13">
        <f t="shared" si="3"/>
        <v>5</v>
      </c>
      <c r="K11" s="22" t="s">
        <v>95</v>
      </c>
    </row>
    <row r="12" spans="1:11" ht="20.100000000000001" customHeight="1">
      <c r="A12" s="30"/>
      <c r="B12" s="27"/>
      <c r="C12" s="11" t="s">
        <v>71</v>
      </c>
      <c r="D12" s="11">
        <v>99</v>
      </c>
      <c r="E12" s="4">
        <f t="shared" si="0"/>
        <v>59.4</v>
      </c>
      <c r="F12" s="5">
        <v>7</v>
      </c>
      <c r="G12" s="5">
        <v>79</v>
      </c>
      <c r="H12" s="4">
        <f t="shared" si="1"/>
        <v>31.6</v>
      </c>
      <c r="I12" s="4">
        <f t="shared" si="2"/>
        <v>91</v>
      </c>
      <c r="J12" s="13">
        <f t="shared" si="3"/>
        <v>14</v>
      </c>
      <c r="K12" s="21"/>
    </row>
    <row r="13" spans="1:11" ht="20.100000000000001" customHeight="1">
      <c r="A13" s="30"/>
      <c r="B13" s="27"/>
      <c r="C13" s="11" t="s">
        <v>72</v>
      </c>
      <c r="D13" s="11">
        <v>99</v>
      </c>
      <c r="E13" s="4">
        <f t="shared" si="0"/>
        <v>59.4</v>
      </c>
      <c r="F13" s="5">
        <v>3</v>
      </c>
      <c r="G13" s="5">
        <v>84.67</v>
      </c>
      <c r="H13" s="4">
        <f t="shared" si="1"/>
        <v>33.868000000000002</v>
      </c>
      <c r="I13" s="4">
        <f t="shared" si="2"/>
        <v>93.268000000000001</v>
      </c>
      <c r="J13" s="13">
        <f t="shared" si="3"/>
        <v>4</v>
      </c>
      <c r="K13" s="22" t="s">
        <v>95</v>
      </c>
    </row>
    <row r="14" spans="1:11" ht="20.100000000000001" customHeight="1">
      <c r="A14" s="30"/>
      <c r="B14" s="27"/>
      <c r="C14" s="11" t="s">
        <v>73</v>
      </c>
      <c r="D14" s="11">
        <v>99</v>
      </c>
      <c r="E14" s="4">
        <f t="shared" si="0"/>
        <v>59.4</v>
      </c>
      <c r="F14" s="5">
        <v>14</v>
      </c>
      <c r="G14" s="15">
        <v>87</v>
      </c>
      <c r="H14" s="4">
        <f t="shared" si="1"/>
        <v>34.800000000000004</v>
      </c>
      <c r="I14" s="4">
        <f t="shared" si="2"/>
        <v>94.2</v>
      </c>
      <c r="J14" s="13">
        <f t="shared" si="3"/>
        <v>2</v>
      </c>
      <c r="K14" s="22" t="s">
        <v>91</v>
      </c>
    </row>
    <row r="15" spans="1:11" ht="20.100000000000001" customHeight="1">
      <c r="A15" s="30"/>
      <c r="B15" s="27"/>
      <c r="C15" s="11" t="s">
        <v>74</v>
      </c>
      <c r="D15" s="11">
        <v>99</v>
      </c>
      <c r="E15" s="4">
        <f t="shared" si="0"/>
        <v>59.4</v>
      </c>
      <c r="F15" s="15">
        <v>5</v>
      </c>
      <c r="G15" s="15">
        <v>80.33</v>
      </c>
      <c r="H15" s="4">
        <f t="shared" si="1"/>
        <v>32.131999999999998</v>
      </c>
      <c r="I15" s="4">
        <f t="shared" si="2"/>
        <v>91.531999999999996</v>
      </c>
      <c r="J15" s="13">
        <f t="shared" si="3"/>
        <v>12</v>
      </c>
      <c r="K15" s="21"/>
    </row>
    <row r="16" spans="1:11" ht="20.100000000000001" customHeight="1">
      <c r="A16" s="30"/>
      <c r="B16" s="27"/>
      <c r="C16" s="11" t="s">
        <v>75</v>
      </c>
      <c r="D16" s="11">
        <v>99</v>
      </c>
      <c r="E16" s="4">
        <f t="shared" si="0"/>
        <v>59.4</v>
      </c>
      <c r="F16" s="15">
        <v>6</v>
      </c>
      <c r="G16" s="15">
        <v>78.67</v>
      </c>
      <c r="H16" s="4">
        <f t="shared" si="1"/>
        <v>31.468000000000004</v>
      </c>
      <c r="I16" s="4">
        <f t="shared" si="2"/>
        <v>90.867999999999995</v>
      </c>
      <c r="J16" s="13">
        <f t="shared" si="3"/>
        <v>15</v>
      </c>
      <c r="K16" s="21"/>
    </row>
    <row r="17" spans="1:11" ht="20.100000000000001" customHeight="1">
      <c r="A17" s="30"/>
      <c r="B17" s="27"/>
      <c r="C17" s="11" t="s">
        <v>76</v>
      </c>
      <c r="D17" s="11">
        <v>99</v>
      </c>
      <c r="E17" s="4">
        <f t="shared" si="0"/>
        <v>59.4</v>
      </c>
      <c r="F17" s="15">
        <v>17</v>
      </c>
      <c r="G17" s="15">
        <v>91.67</v>
      </c>
      <c r="H17" s="4">
        <f t="shared" si="1"/>
        <v>36.667999999999999</v>
      </c>
      <c r="I17" s="4">
        <f t="shared" si="2"/>
        <v>96.067999999999998</v>
      </c>
      <c r="J17" s="13">
        <f t="shared" si="3"/>
        <v>1</v>
      </c>
      <c r="K17" s="22" t="s">
        <v>95</v>
      </c>
    </row>
    <row r="18" spans="1:11" ht="20.100000000000001" customHeight="1">
      <c r="A18" s="30"/>
      <c r="B18" s="27"/>
      <c r="C18" s="11" t="s">
        <v>77</v>
      </c>
      <c r="D18" s="11">
        <v>98.5</v>
      </c>
      <c r="E18" s="4">
        <f t="shared" si="0"/>
        <v>59.099999999999994</v>
      </c>
      <c r="F18" s="15">
        <v>1</v>
      </c>
      <c r="G18" s="15">
        <v>84.33</v>
      </c>
      <c r="H18" s="4">
        <f t="shared" si="1"/>
        <v>33.731999999999999</v>
      </c>
      <c r="I18" s="4">
        <f t="shared" si="2"/>
        <v>92.831999999999994</v>
      </c>
      <c r="J18" s="13">
        <f t="shared" si="3"/>
        <v>6</v>
      </c>
      <c r="K18" s="22" t="s">
        <v>91</v>
      </c>
    </row>
    <row r="19" spans="1:11" ht="20.100000000000001" customHeight="1">
      <c r="A19" s="30"/>
      <c r="B19" s="27"/>
      <c r="C19" s="11" t="s">
        <v>78</v>
      </c>
      <c r="D19" s="11">
        <v>97.5</v>
      </c>
      <c r="E19" s="4">
        <f t="shared" si="0"/>
        <v>58.5</v>
      </c>
      <c r="F19" s="15">
        <v>15</v>
      </c>
      <c r="G19" s="15">
        <v>83.33</v>
      </c>
      <c r="H19" s="4">
        <f t="shared" si="1"/>
        <v>33.332000000000001</v>
      </c>
      <c r="I19" s="4">
        <f t="shared" si="2"/>
        <v>91.831999999999994</v>
      </c>
      <c r="J19" s="13">
        <f t="shared" si="3"/>
        <v>11</v>
      </c>
      <c r="K19" s="21"/>
    </row>
    <row r="20" spans="1:11" ht="20.100000000000001" customHeight="1">
      <c r="A20" s="30"/>
      <c r="B20" s="27"/>
      <c r="C20" s="11" t="s">
        <v>79</v>
      </c>
      <c r="D20" s="11">
        <v>97</v>
      </c>
      <c r="E20" s="4">
        <f t="shared" si="0"/>
        <v>58.199999999999996</v>
      </c>
      <c r="F20" s="15">
        <v>2</v>
      </c>
      <c r="G20" s="15">
        <v>85.67</v>
      </c>
      <c r="H20" s="4">
        <f t="shared" si="1"/>
        <v>34.268000000000001</v>
      </c>
      <c r="I20" s="4">
        <f t="shared" si="2"/>
        <v>92.467999999999989</v>
      </c>
      <c r="J20" s="13">
        <f t="shared" si="3"/>
        <v>9</v>
      </c>
      <c r="K20" s="22" t="s">
        <v>91</v>
      </c>
    </row>
    <row r="21" spans="1:11" ht="20.100000000000001" customHeight="1">
      <c r="A21" s="30"/>
      <c r="B21" s="27"/>
      <c r="C21" s="11" t="s">
        <v>80</v>
      </c>
      <c r="D21" s="11">
        <v>97</v>
      </c>
      <c r="E21" s="4">
        <f t="shared" si="0"/>
        <v>58.199999999999996</v>
      </c>
      <c r="F21" s="15">
        <v>13</v>
      </c>
      <c r="G21" s="15">
        <v>81.67</v>
      </c>
      <c r="H21" s="4">
        <f t="shared" si="1"/>
        <v>32.667999999999999</v>
      </c>
      <c r="I21" s="4">
        <f t="shared" si="2"/>
        <v>90.867999999999995</v>
      </c>
      <c r="J21" s="13">
        <f t="shared" si="3"/>
        <v>15</v>
      </c>
      <c r="K21" s="21"/>
    </row>
    <row r="22" spans="1:11" ht="20.100000000000001" customHeight="1">
      <c r="A22" s="30"/>
      <c r="B22" s="27"/>
      <c r="C22" s="11" t="s">
        <v>81</v>
      </c>
      <c r="D22" s="11">
        <v>95</v>
      </c>
      <c r="E22" s="4">
        <f t="shared" si="0"/>
        <v>57</v>
      </c>
      <c r="F22" s="15">
        <v>9</v>
      </c>
      <c r="G22" s="15">
        <v>72.67</v>
      </c>
      <c r="H22" s="4">
        <f t="shared" si="1"/>
        <v>29.068000000000001</v>
      </c>
      <c r="I22" s="4">
        <f t="shared" si="2"/>
        <v>86.067999999999998</v>
      </c>
      <c r="J22" s="13">
        <f t="shared" si="3"/>
        <v>18</v>
      </c>
      <c r="K22" s="21"/>
    </row>
    <row r="23" spans="1:11" ht="20.100000000000001" customHeight="1">
      <c r="A23" s="30"/>
      <c r="B23" s="27"/>
      <c r="C23" s="11" t="s">
        <v>82</v>
      </c>
      <c r="D23" s="11">
        <v>94.5</v>
      </c>
      <c r="E23" s="4">
        <f t="shared" si="0"/>
        <v>56.699999999999996</v>
      </c>
      <c r="F23" s="15">
        <v>16</v>
      </c>
      <c r="G23" s="15">
        <v>88</v>
      </c>
      <c r="H23" s="4">
        <f t="shared" si="1"/>
        <v>35.200000000000003</v>
      </c>
      <c r="I23" s="4">
        <f t="shared" si="2"/>
        <v>91.9</v>
      </c>
      <c r="J23" s="13">
        <f t="shared" si="3"/>
        <v>10</v>
      </c>
      <c r="K23" s="22" t="s">
        <v>95</v>
      </c>
    </row>
    <row r="24" spans="1:11" ht="20.100000000000001" customHeight="1">
      <c r="A24" s="31"/>
      <c r="B24" s="28"/>
      <c r="C24" s="11" t="s">
        <v>83</v>
      </c>
      <c r="D24" s="11">
        <v>94</v>
      </c>
      <c r="E24" s="4">
        <f t="shared" si="0"/>
        <v>56.4</v>
      </c>
      <c r="F24" s="15"/>
      <c r="G24" s="15" t="s">
        <v>88</v>
      </c>
      <c r="H24" s="4">
        <v>0</v>
      </c>
      <c r="I24" s="4">
        <f>E24+H24</f>
        <v>56.4</v>
      </c>
      <c r="J24" s="13">
        <f t="shared" si="3"/>
        <v>20</v>
      </c>
      <c r="K24" s="21"/>
    </row>
  </sheetData>
  <mergeCells count="10">
    <mergeCell ref="A2:K2"/>
    <mergeCell ref="K3:K4"/>
    <mergeCell ref="B5:B24"/>
    <mergeCell ref="A5:A24"/>
    <mergeCell ref="A3:A4"/>
    <mergeCell ref="B3:B4"/>
    <mergeCell ref="C3:E3"/>
    <mergeCell ref="F3:H3"/>
    <mergeCell ref="I3:I4"/>
    <mergeCell ref="J3:J4"/>
  </mergeCells>
  <phoneticPr fontId="1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M19" sqref="M19"/>
    </sheetView>
  </sheetViews>
  <sheetFormatPr defaultRowHeight="13.5"/>
  <cols>
    <col min="1" max="1" width="6.125" customWidth="1"/>
    <col min="2" max="2" width="6.625" customWidth="1"/>
    <col min="3" max="3" width="5.875" customWidth="1"/>
    <col min="4" max="4" width="7" customWidth="1"/>
    <col min="6" max="6" width="5.125" customWidth="1"/>
    <col min="7" max="7" width="6.25" customWidth="1"/>
    <col min="9" max="9" width="10.25" customWidth="1"/>
    <col min="10" max="10" width="11.5" customWidth="1"/>
  </cols>
  <sheetData>
    <row r="1" spans="1:11" ht="47.25" customHeight="1">
      <c r="A1" s="23" t="s">
        <v>87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33" customHeight="1">
      <c r="A2" s="32" t="s">
        <v>0</v>
      </c>
      <c r="B2" s="33" t="s">
        <v>9</v>
      </c>
      <c r="C2" s="35" t="s">
        <v>1</v>
      </c>
      <c r="D2" s="35"/>
      <c r="E2" s="35"/>
      <c r="F2" s="35" t="s">
        <v>2</v>
      </c>
      <c r="G2" s="35"/>
      <c r="H2" s="35"/>
      <c r="I2" s="36" t="s">
        <v>3</v>
      </c>
      <c r="J2" s="24" t="s">
        <v>90</v>
      </c>
      <c r="K2" s="24" t="s">
        <v>94</v>
      </c>
    </row>
    <row r="3" spans="1:11" ht="42.75" customHeight="1">
      <c r="A3" s="32"/>
      <c r="B3" s="34"/>
      <c r="C3" s="1" t="s">
        <v>4</v>
      </c>
      <c r="D3" s="1" t="s">
        <v>5</v>
      </c>
      <c r="E3" s="1" t="s">
        <v>6</v>
      </c>
      <c r="F3" s="2" t="s">
        <v>7</v>
      </c>
      <c r="G3" s="1" t="s">
        <v>5</v>
      </c>
      <c r="H3" s="1" t="s">
        <v>8</v>
      </c>
      <c r="I3" s="36"/>
      <c r="J3" s="25"/>
      <c r="K3" s="25"/>
    </row>
    <row r="4" spans="1:11" ht="20.100000000000001" customHeight="1">
      <c r="A4" s="29" t="s">
        <v>41</v>
      </c>
      <c r="B4" s="38">
        <v>15</v>
      </c>
      <c r="C4" s="10" t="s">
        <v>42</v>
      </c>
      <c r="D4" s="10">
        <v>92</v>
      </c>
      <c r="E4" s="4">
        <f>D4*0.6</f>
        <v>55.199999999999996</v>
      </c>
      <c r="F4" s="16">
        <v>13</v>
      </c>
      <c r="G4" s="5">
        <v>82.66</v>
      </c>
      <c r="H4" s="4">
        <f>G4*0.4</f>
        <v>33.064</v>
      </c>
      <c r="I4" s="4">
        <f>E4+H4</f>
        <v>88.263999999999996</v>
      </c>
      <c r="J4" s="4" t="s">
        <v>91</v>
      </c>
      <c r="K4" s="22" t="s">
        <v>91</v>
      </c>
    </row>
    <row r="5" spans="1:11" ht="20.100000000000001" customHeight="1">
      <c r="A5" s="30"/>
      <c r="B5" s="38"/>
      <c r="C5" s="10" t="s">
        <v>43</v>
      </c>
      <c r="D5" s="10">
        <v>91.5</v>
      </c>
      <c r="E5" s="4">
        <f t="shared" ref="E5:E24" si="0">D5*0.6</f>
        <v>54.9</v>
      </c>
      <c r="F5" s="16">
        <v>9</v>
      </c>
      <c r="G5" s="5">
        <v>83.66</v>
      </c>
      <c r="H5" s="4">
        <f t="shared" ref="H5:H24" si="1">G5*0.4</f>
        <v>33.463999999999999</v>
      </c>
      <c r="I5" s="4">
        <f t="shared" ref="I5:I24" si="2">E5+H5</f>
        <v>88.364000000000004</v>
      </c>
      <c r="J5" s="4" t="s">
        <v>91</v>
      </c>
      <c r="K5" s="22" t="s">
        <v>91</v>
      </c>
    </row>
    <row r="6" spans="1:11" ht="20.100000000000001" customHeight="1">
      <c r="A6" s="30"/>
      <c r="B6" s="38"/>
      <c r="C6" s="10" t="s">
        <v>44</v>
      </c>
      <c r="D6" s="10">
        <v>82</v>
      </c>
      <c r="E6" s="4">
        <f t="shared" si="0"/>
        <v>49.199999999999996</v>
      </c>
      <c r="F6" s="16">
        <v>14</v>
      </c>
      <c r="G6" s="5">
        <v>83.33</v>
      </c>
      <c r="H6" s="4">
        <f t="shared" si="1"/>
        <v>33.332000000000001</v>
      </c>
      <c r="I6" s="4">
        <f t="shared" si="2"/>
        <v>82.531999999999996</v>
      </c>
      <c r="J6" s="4" t="s">
        <v>91</v>
      </c>
      <c r="K6" s="22" t="s">
        <v>91</v>
      </c>
    </row>
    <row r="7" spans="1:11" ht="20.100000000000001" customHeight="1">
      <c r="A7" s="30"/>
      <c r="B7" s="38"/>
      <c r="C7" s="10" t="s">
        <v>45</v>
      </c>
      <c r="D7" s="10">
        <v>81.5</v>
      </c>
      <c r="E7" s="4">
        <f t="shared" si="0"/>
        <v>48.9</v>
      </c>
      <c r="F7" s="16">
        <v>12</v>
      </c>
      <c r="G7" s="5">
        <v>90</v>
      </c>
      <c r="H7" s="4">
        <f t="shared" si="1"/>
        <v>36</v>
      </c>
      <c r="I7" s="4">
        <f t="shared" si="2"/>
        <v>84.9</v>
      </c>
      <c r="J7" s="4" t="s">
        <v>91</v>
      </c>
      <c r="K7" s="22" t="s">
        <v>91</v>
      </c>
    </row>
    <row r="8" spans="1:11" ht="20.100000000000001" customHeight="1">
      <c r="A8" s="30"/>
      <c r="B8" s="38"/>
      <c r="C8" s="10" t="s">
        <v>46</v>
      </c>
      <c r="D8" s="10">
        <v>78</v>
      </c>
      <c r="E8" s="4">
        <f t="shared" si="0"/>
        <v>46.8</v>
      </c>
      <c r="F8" s="16"/>
      <c r="G8" s="5" t="s">
        <v>88</v>
      </c>
      <c r="H8" s="4"/>
      <c r="I8" s="4">
        <v>46.8</v>
      </c>
      <c r="J8" s="4" t="s">
        <v>92</v>
      </c>
      <c r="K8" s="21"/>
    </row>
    <row r="9" spans="1:11" ht="20.100000000000001" customHeight="1">
      <c r="A9" s="30"/>
      <c r="B9" s="38"/>
      <c r="C9" s="10" t="s">
        <v>47</v>
      </c>
      <c r="D9" s="10">
        <v>73.5</v>
      </c>
      <c r="E9" s="4">
        <f t="shared" si="0"/>
        <v>44.1</v>
      </c>
      <c r="F9" s="16">
        <v>4</v>
      </c>
      <c r="G9" s="5">
        <v>79.66</v>
      </c>
      <c r="H9" s="4">
        <f t="shared" si="1"/>
        <v>31.864000000000001</v>
      </c>
      <c r="I9" s="4">
        <f t="shared" si="2"/>
        <v>75.963999999999999</v>
      </c>
      <c r="J9" s="4" t="s">
        <v>92</v>
      </c>
      <c r="K9" s="21"/>
    </row>
    <row r="10" spans="1:11" ht="20.100000000000001" customHeight="1">
      <c r="A10" s="30"/>
      <c r="B10" s="38"/>
      <c r="C10" s="10" t="s">
        <v>48</v>
      </c>
      <c r="D10" s="10">
        <v>71.5</v>
      </c>
      <c r="E10" s="4">
        <f t="shared" si="0"/>
        <v>42.9</v>
      </c>
      <c r="F10" s="16">
        <v>8</v>
      </c>
      <c r="G10" s="5">
        <v>87</v>
      </c>
      <c r="H10" s="4">
        <f t="shared" si="1"/>
        <v>34.800000000000004</v>
      </c>
      <c r="I10" s="4">
        <f t="shared" si="2"/>
        <v>77.7</v>
      </c>
      <c r="J10" s="4" t="s">
        <v>91</v>
      </c>
      <c r="K10" s="22" t="s">
        <v>91</v>
      </c>
    </row>
    <row r="11" spans="1:11" ht="20.100000000000001" customHeight="1">
      <c r="A11" s="30"/>
      <c r="B11" s="38"/>
      <c r="C11" s="10" t="s">
        <v>49</v>
      </c>
      <c r="D11" s="10">
        <v>70</v>
      </c>
      <c r="E11" s="4">
        <f t="shared" si="0"/>
        <v>42</v>
      </c>
      <c r="F11" s="16">
        <v>15</v>
      </c>
      <c r="G11" s="5">
        <v>79.66</v>
      </c>
      <c r="H11" s="4">
        <f t="shared" si="1"/>
        <v>31.864000000000001</v>
      </c>
      <c r="I11" s="4">
        <f t="shared" si="2"/>
        <v>73.864000000000004</v>
      </c>
      <c r="J11" s="4" t="s">
        <v>91</v>
      </c>
      <c r="K11" s="22" t="s">
        <v>91</v>
      </c>
    </row>
    <row r="12" spans="1:11" ht="20.100000000000001" customHeight="1">
      <c r="A12" s="30"/>
      <c r="B12" s="38"/>
      <c r="C12" s="10" t="s">
        <v>50</v>
      </c>
      <c r="D12" s="10">
        <v>69.5</v>
      </c>
      <c r="E12" s="4">
        <f t="shared" si="0"/>
        <v>41.699999999999996</v>
      </c>
      <c r="F12" s="16">
        <v>3</v>
      </c>
      <c r="G12" s="5">
        <v>90</v>
      </c>
      <c r="H12" s="4">
        <f t="shared" si="1"/>
        <v>36</v>
      </c>
      <c r="I12" s="4">
        <f t="shared" si="2"/>
        <v>77.699999999999989</v>
      </c>
      <c r="J12" s="4" t="s">
        <v>91</v>
      </c>
      <c r="K12" s="22" t="s">
        <v>91</v>
      </c>
    </row>
    <row r="13" spans="1:11" ht="20.100000000000001" customHeight="1">
      <c r="A13" s="30"/>
      <c r="B13" s="38"/>
      <c r="C13" s="10" t="s">
        <v>51</v>
      </c>
      <c r="D13" s="10">
        <v>68</v>
      </c>
      <c r="E13" s="4">
        <f t="shared" si="0"/>
        <v>40.799999999999997</v>
      </c>
      <c r="F13" s="17">
        <v>5</v>
      </c>
      <c r="G13" s="9">
        <v>85.33</v>
      </c>
      <c r="H13" s="4">
        <f t="shared" si="1"/>
        <v>34.131999999999998</v>
      </c>
      <c r="I13" s="4">
        <f t="shared" si="2"/>
        <v>74.931999999999988</v>
      </c>
      <c r="J13" s="4" t="s">
        <v>91</v>
      </c>
      <c r="K13" s="22" t="s">
        <v>91</v>
      </c>
    </row>
    <row r="14" spans="1:11" ht="20.100000000000001" customHeight="1">
      <c r="A14" s="30"/>
      <c r="B14" s="38"/>
      <c r="C14" s="10" t="s">
        <v>52</v>
      </c>
      <c r="D14" s="10">
        <v>65.5</v>
      </c>
      <c r="E14" s="4">
        <f t="shared" si="0"/>
        <v>39.299999999999997</v>
      </c>
      <c r="F14" s="17">
        <v>1</v>
      </c>
      <c r="G14" s="9">
        <v>78.66</v>
      </c>
      <c r="H14" s="4">
        <f t="shared" si="1"/>
        <v>31.463999999999999</v>
      </c>
      <c r="I14" s="4">
        <f t="shared" si="2"/>
        <v>70.763999999999996</v>
      </c>
      <c r="J14" s="4" t="s">
        <v>91</v>
      </c>
      <c r="K14" s="22" t="s">
        <v>91</v>
      </c>
    </row>
    <row r="15" spans="1:11" ht="20.100000000000001" customHeight="1">
      <c r="A15" s="30"/>
      <c r="B15" s="38"/>
      <c r="C15" s="10" t="s">
        <v>53</v>
      </c>
      <c r="D15" s="10">
        <v>62</v>
      </c>
      <c r="E15" s="4">
        <f t="shared" si="0"/>
        <v>37.199999999999996</v>
      </c>
      <c r="F15" s="17">
        <v>10</v>
      </c>
      <c r="G15" s="9">
        <v>82.66</v>
      </c>
      <c r="H15" s="4">
        <f t="shared" si="1"/>
        <v>33.064</v>
      </c>
      <c r="I15" s="4">
        <f t="shared" si="2"/>
        <v>70.263999999999996</v>
      </c>
      <c r="J15" s="4" t="s">
        <v>92</v>
      </c>
      <c r="K15" s="21"/>
    </row>
    <row r="16" spans="1:11" ht="20.100000000000001" customHeight="1">
      <c r="A16" s="30"/>
      <c r="B16" s="38"/>
      <c r="C16" s="10" t="s">
        <v>54</v>
      </c>
      <c r="D16" s="10">
        <v>58.5</v>
      </c>
      <c r="E16" s="4">
        <f t="shared" si="0"/>
        <v>35.1</v>
      </c>
      <c r="F16" s="17"/>
      <c r="G16" s="9" t="s">
        <v>88</v>
      </c>
      <c r="H16" s="4"/>
      <c r="I16" s="4">
        <f>E16</f>
        <v>35.1</v>
      </c>
      <c r="J16" s="4" t="s">
        <v>92</v>
      </c>
      <c r="K16" s="21"/>
    </row>
    <row r="17" spans="1:11" ht="20.100000000000001" customHeight="1">
      <c r="A17" s="30"/>
      <c r="B17" s="38"/>
      <c r="C17" s="10" t="s">
        <v>55</v>
      </c>
      <c r="D17" s="10">
        <v>56</v>
      </c>
      <c r="E17" s="4">
        <f t="shared" si="0"/>
        <v>33.6</v>
      </c>
      <c r="F17" s="17">
        <v>11</v>
      </c>
      <c r="G17" s="9">
        <v>94.33</v>
      </c>
      <c r="H17" s="4">
        <f t="shared" si="1"/>
        <v>37.731999999999999</v>
      </c>
      <c r="I17" s="4">
        <f t="shared" si="2"/>
        <v>71.331999999999994</v>
      </c>
      <c r="J17" s="4" t="s">
        <v>91</v>
      </c>
      <c r="K17" s="22" t="s">
        <v>91</v>
      </c>
    </row>
    <row r="18" spans="1:11" ht="20.100000000000001" customHeight="1">
      <c r="A18" s="30"/>
      <c r="B18" s="38"/>
      <c r="C18" s="10" t="s">
        <v>56</v>
      </c>
      <c r="D18" s="10">
        <v>54</v>
      </c>
      <c r="E18" s="4">
        <f t="shared" si="0"/>
        <v>32.4</v>
      </c>
      <c r="F18" s="17"/>
      <c r="G18" s="9" t="s">
        <v>88</v>
      </c>
      <c r="H18" s="4"/>
      <c r="I18" s="4">
        <f>E18</f>
        <v>32.4</v>
      </c>
      <c r="J18" s="4" t="s">
        <v>92</v>
      </c>
      <c r="K18" s="21"/>
    </row>
    <row r="19" spans="1:11" ht="20.100000000000001" customHeight="1">
      <c r="A19" s="30"/>
      <c r="B19" s="38"/>
      <c r="C19" s="10" t="s">
        <v>57</v>
      </c>
      <c r="D19" s="10">
        <v>49</v>
      </c>
      <c r="E19" s="4">
        <f t="shared" si="0"/>
        <v>29.4</v>
      </c>
      <c r="F19" s="17">
        <v>6</v>
      </c>
      <c r="G19" s="9">
        <v>78.66</v>
      </c>
      <c r="H19" s="4">
        <f t="shared" si="1"/>
        <v>31.463999999999999</v>
      </c>
      <c r="I19" s="4">
        <f t="shared" si="2"/>
        <v>60.863999999999997</v>
      </c>
      <c r="J19" s="4" t="s">
        <v>91</v>
      </c>
      <c r="K19" s="22" t="s">
        <v>91</v>
      </c>
    </row>
    <row r="20" spans="1:11" ht="20.100000000000001" customHeight="1">
      <c r="A20" s="30"/>
      <c r="B20" s="38"/>
      <c r="C20" s="10" t="s">
        <v>58</v>
      </c>
      <c r="D20" s="10">
        <v>48.5</v>
      </c>
      <c r="E20" s="4">
        <f t="shared" si="0"/>
        <v>29.099999999999998</v>
      </c>
      <c r="F20" s="17">
        <v>7</v>
      </c>
      <c r="G20" s="9">
        <v>77.33</v>
      </c>
      <c r="H20" s="4">
        <f t="shared" si="1"/>
        <v>30.932000000000002</v>
      </c>
      <c r="I20" s="4">
        <f t="shared" si="2"/>
        <v>60.031999999999996</v>
      </c>
      <c r="J20" s="4" t="s">
        <v>92</v>
      </c>
      <c r="K20" s="21"/>
    </row>
    <row r="21" spans="1:11" ht="20.100000000000001" customHeight="1">
      <c r="A21" s="30"/>
      <c r="B21" s="38"/>
      <c r="C21" s="10" t="s">
        <v>59</v>
      </c>
      <c r="D21" s="10">
        <v>46.5</v>
      </c>
      <c r="E21" s="4">
        <f t="shared" si="0"/>
        <v>27.9</v>
      </c>
      <c r="F21" s="17">
        <v>16</v>
      </c>
      <c r="G21" s="9">
        <v>89.66</v>
      </c>
      <c r="H21" s="4">
        <f t="shared" si="1"/>
        <v>35.863999999999997</v>
      </c>
      <c r="I21" s="4">
        <f t="shared" si="2"/>
        <v>63.763999999999996</v>
      </c>
      <c r="J21" s="4" t="s">
        <v>91</v>
      </c>
      <c r="K21" s="22" t="s">
        <v>91</v>
      </c>
    </row>
    <row r="22" spans="1:11" ht="20.100000000000001" customHeight="1">
      <c r="A22" s="30"/>
      <c r="B22" s="38"/>
      <c r="C22" s="10" t="s">
        <v>60</v>
      </c>
      <c r="D22" s="10">
        <v>45.5</v>
      </c>
      <c r="E22" s="4">
        <f t="shared" si="0"/>
        <v>27.3</v>
      </c>
      <c r="F22" s="17">
        <v>17</v>
      </c>
      <c r="G22" s="9">
        <v>87</v>
      </c>
      <c r="H22" s="4">
        <f t="shared" si="1"/>
        <v>34.800000000000004</v>
      </c>
      <c r="I22" s="4">
        <f t="shared" si="2"/>
        <v>62.100000000000009</v>
      </c>
      <c r="J22" s="4" t="s">
        <v>91</v>
      </c>
      <c r="K22" s="22" t="s">
        <v>91</v>
      </c>
    </row>
    <row r="23" spans="1:11" ht="20.100000000000001" customHeight="1">
      <c r="A23" s="30"/>
      <c r="B23" s="38"/>
      <c r="C23" s="10" t="s">
        <v>61</v>
      </c>
      <c r="D23" s="10">
        <v>45.5</v>
      </c>
      <c r="E23" s="4">
        <f t="shared" si="0"/>
        <v>27.3</v>
      </c>
      <c r="F23" s="17"/>
      <c r="G23" s="9" t="s">
        <v>88</v>
      </c>
      <c r="H23" s="4"/>
      <c r="I23" s="4">
        <f>E23</f>
        <v>27.3</v>
      </c>
      <c r="J23" s="4" t="s">
        <v>92</v>
      </c>
      <c r="K23" s="21"/>
    </row>
    <row r="24" spans="1:11" ht="20.100000000000001" customHeight="1">
      <c r="A24" s="31"/>
      <c r="B24" s="38"/>
      <c r="C24" s="10" t="s">
        <v>62</v>
      </c>
      <c r="D24" s="10">
        <v>41</v>
      </c>
      <c r="E24" s="4">
        <f t="shared" si="0"/>
        <v>24.599999999999998</v>
      </c>
      <c r="F24" s="17">
        <v>2</v>
      </c>
      <c r="G24" s="9">
        <v>83</v>
      </c>
      <c r="H24" s="4">
        <f t="shared" si="1"/>
        <v>33.200000000000003</v>
      </c>
      <c r="I24" s="4">
        <f t="shared" si="2"/>
        <v>57.8</v>
      </c>
      <c r="J24" s="4" t="s">
        <v>91</v>
      </c>
      <c r="K24" s="22" t="s">
        <v>91</v>
      </c>
    </row>
  </sheetData>
  <mergeCells count="10">
    <mergeCell ref="K2:K3"/>
    <mergeCell ref="A1:K1"/>
    <mergeCell ref="B4:B24"/>
    <mergeCell ref="A4:A24"/>
    <mergeCell ref="A2:A3"/>
    <mergeCell ref="B2:B3"/>
    <mergeCell ref="C2:E2"/>
    <mergeCell ref="F2:H2"/>
    <mergeCell ref="I2:I3"/>
    <mergeCell ref="J2:J3"/>
  </mergeCells>
  <phoneticPr fontId="15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sqref="A1:K1"/>
    </sheetView>
  </sheetViews>
  <sheetFormatPr defaultColWidth="9" defaultRowHeight="13.5"/>
  <cols>
    <col min="1" max="1" width="6.875" customWidth="1"/>
    <col min="2" max="2" width="7.125" customWidth="1"/>
    <col min="3" max="4" width="7.75" customWidth="1"/>
    <col min="5" max="5" width="9.625" customWidth="1"/>
    <col min="6" max="7" width="7.25" customWidth="1"/>
    <col min="8" max="8" width="10" customWidth="1"/>
    <col min="9" max="9" width="8.625" customWidth="1"/>
    <col min="10" max="10" width="10.25" style="14" customWidth="1"/>
  </cols>
  <sheetData>
    <row r="1" spans="1:11" ht="58.5" customHeight="1">
      <c r="A1" s="23" t="s">
        <v>85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1.75" customHeight="1">
      <c r="A2" s="32" t="s">
        <v>0</v>
      </c>
      <c r="B2" s="40" t="s">
        <v>9</v>
      </c>
      <c r="C2" s="35" t="s">
        <v>1</v>
      </c>
      <c r="D2" s="35"/>
      <c r="E2" s="35"/>
      <c r="F2" s="35" t="s">
        <v>2</v>
      </c>
      <c r="G2" s="35"/>
      <c r="H2" s="35"/>
      <c r="I2" s="36" t="s">
        <v>3</v>
      </c>
      <c r="J2" s="41" t="s">
        <v>89</v>
      </c>
      <c r="K2" s="36" t="s">
        <v>94</v>
      </c>
    </row>
    <row r="3" spans="1:11" ht="33">
      <c r="A3" s="32"/>
      <c r="B3" s="32"/>
      <c r="C3" s="19" t="s">
        <v>4</v>
      </c>
      <c r="D3" s="19" t="s">
        <v>5</v>
      </c>
      <c r="E3" s="19" t="s">
        <v>6</v>
      </c>
      <c r="F3" s="20" t="s">
        <v>7</v>
      </c>
      <c r="G3" s="19" t="s">
        <v>5</v>
      </c>
      <c r="H3" s="19" t="s">
        <v>8</v>
      </c>
      <c r="I3" s="37"/>
      <c r="J3" s="42"/>
      <c r="K3" s="36"/>
    </row>
    <row r="4" spans="1:11" ht="20.100000000000001" customHeight="1">
      <c r="A4" s="39" t="s">
        <v>40</v>
      </c>
      <c r="B4" s="38">
        <v>15</v>
      </c>
      <c r="C4" s="6" t="s">
        <v>10</v>
      </c>
      <c r="D4" s="7">
        <v>100</v>
      </c>
      <c r="E4" s="4">
        <f>D4*0.6</f>
        <v>60</v>
      </c>
      <c r="F4" s="5">
        <v>23</v>
      </c>
      <c r="G4" s="12">
        <v>69.67</v>
      </c>
      <c r="H4" s="4">
        <f>G4*0.4</f>
        <v>27.868000000000002</v>
      </c>
      <c r="I4" s="4">
        <f>E4+H4</f>
        <v>87.867999999999995</v>
      </c>
      <c r="J4" s="13">
        <f>RANK(I4,$I$4:$I$33)</f>
        <v>7</v>
      </c>
      <c r="K4" s="22" t="s">
        <v>96</v>
      </c>
    </row>
    <row r="5" spans="1:11" ht="20.100000000000001" customHeight="1">
      <c r="A5" s="39"/>
      <c r="B5" s="38"/>
      <c r="C5" s="6" t="s">
        <v>11</v>
      </c>
      <c r="D5" s="7">
        <v>100</v>
      </c>
      <c r="E5" s="4">
        <f t="shared" ref="E5:E33" si="0">D5*0.6</f>
        <v>60</v>
      </c>
      <c r="F5" s="5">
        <v>4</v>
      </c>
      <c r="G5" s="12">
        <v>77.33</v>
      </c>
      <c r="H5" s="4">
        <f t="shared" ref="H5:H33" si="1">G5*0.4</f>
        <v>30.932000000000002</v>
      </c>
      <c r="I5" s="4">
        <f t="shared" ref="I5:I33" si="2">E5+H5</f>
        <v>90.932000000000002</v>
      </c>
      <c r="J5" s="13">
        <f t="shared" ref="J5:J33" si="3">RANK(I5,$I$4:$I$33)</f>
        <v>5</v>
      </c>
      <c r="K5" s="22" t="s">
        <v>96</v>
      </c>
    </row>
    <row r="6" spans="1:11" ht="20.100000000000001" customHeight="1">
      <c r="A6" s="39"/>
      <c r="B6" s="38"/>
      <c r="C6" s="6" t="s">
        <v>12</v>
      </c>
      <c r="D6" s="7">
        <v>100</v>
      </c>
      <c r="E6" s="4">
        <f t="shared" si="0"/>
        <v>60</v>
      </c>
      <c r="F6" s="5">
        <v>28</v>
      </c>
      <c r="G6" s="12">
        <v>64.67</v>
      </c>
      <c r="H6" s="4">
        <f t="shared" si="1"/>
        <v>25.868000000000002</v>
      </c>
      <c r="I6" s="4">
        <f t="shared" si="2"/>
        <v>85.867999999999995</v>
      </c>
      <c r="J6" s="13">
        <f t="shared" si="3"/>
        <v>12</v>
      </c>
      <c r="K6" s="22" t="s">
        <v>96</v>
      </c>
    </row>
    <row r="7" spans="1:11" ht="20.100000000000001" customHeight="1">
      <c r="A7" s="39"/>
      <c r="B7" s="38"/>
      <c r="C7" s="6" t="s">
        <v>13</v>
      </c>
      <c r="D7" s="7">
        <v>100</v>
      </c>
      <c r="E7" s="4">
        <f t="shared" si="0"/>
        <v>60</v>
      </c>
      <c r="F7" s="5">
        <v>22</v>
      </c>
      <c r="G7" s="12">
        <v>62</v>
      </c>
      <c r="H7" s="4">
        <f t="shared" si="1"/>
        <v>24.8</v>
      </c>
      <c r="I7" s="4">
        <f t="shared" si="2"/>
        <v>84.8</v>
      </c>
      <c r="J7" s="13">
        <f t="shared" si="3"/>
        <v>13</v>
      </c>
      <c r="K7" s="22" t="s">
        <v>96</v>
      </c>
    </row>
    <row r="8" spans="1:11" ht="20.100000000000001" customHeight="1">
      <c r="A8" s="39"/>
      <c r="B8" s="38"/>
      <c r="C8" s="8" t="s">
        <v>14</v>
      </c>
      <c r="D8" s="7">
        <v>99</v>
      </c>
      <c r="E8" s="4">
        <f t="shared" si="0"/>
        <v>59.4</v>
      </c>
      <c r="F8" s="5">
        <v>6</v>
      </c>
      <c r="G8" s="12">
        <v>90</v>
      </c>
      <c r="H8" s="4">
        <f t="shared" si="1"/>
        <v>36</v>
      </c>
      <c r="I8" s="4">
        <f t="shared" si="2"/>
        <v>95.4</v>
      </c>
      <c r="J8" s="13">
        <f t="shared" si="3"/>
        <v>1</v>
      </c>
      <c r="K8" s="22" t="s">
        <v>96</v>
      </c>
    </row>
    <row r="9" spans="1:11" ht="20.100000000000001" customHeight="1">
      <c r="A9" s="39"/>
      <c r="B9" s="38"/>
      <c r="C9" s="6" t="s">
        <v>15</v>
      </c>
      <c r="D9" s="7">
        <v>97.5</v>
      </c>
      <c r="E9" s="4">
        <f t="shared" si="0"/>
        <v>58.5</v>
      </c>
      <c r="F9" s="5">
        <v>17</v>
      </c>
      <c r="G9" s="12">
        <v>83</v>
      </c>
      <c r="H9" s="4">
        <f t="shared" si="1"/>
        <v>33.200000000000003</v>
      </c>
      <c r="I9" s="4">
        <f t="shared" si="2"/>
        <v>91.7</v>
      </c>
      <c r="J9" s="13">
        <f t="shared" si="3"/>
        <v>3</v>
      </c>
      <c r="K9" s="22" t="s">
        <v>96</v>
      </c>
    </row>
    <row r="10" spans="1:11" ht="20.100000000000001" customHeight="1">
      <c r="A10" s="39"/>
      <c r="B10" s="38"/>
      <c r="C10" s="6" t="s">
        <v>16</v>
      </c>
      <c r="D10" s="7">
        <v>97</v>
      </c>
      <c r="E10" s="4">
        <f t="shared" si="0"/>
        <v>58.199999999999996</v>
      </c>
      <c r="F10" s="5">
        <v>29</v>
      </c>
      <c r="G10" s="12">
        <v>60.33</v>
      </c>
      <c r="H10" s="4">
        <f t="shared" si="1"/>
        <v>24.132000000000001</v>
      </c>
      <c r="I10" s="4">
        <f t="shared" si="2"/>
        <v>82.331999999999994</v>
      </c>
      <c r="J10" s="13">
        <f t="shared" si="3"/>
        <v>17</v>
      </c>
      <c r="K10" s="21"/>
    </row>
    <row r="11" spans="1:11" ht="20.100000000000001" customHeight="1">
      <c r="A11" s="39"/>
      <c r="B11" s="38"/>
      <c r="C11" s="6" t="s">
        <v>17</v>
      </c>
      <c r="D11" s="7">
        <v>96</v>
      </c>
      <c r="E11" s="4">
        <f t="shared" si="0"/>
        <v>57.599999999999994</v>
      </c>
      <c r="F11" s="5">
        <v>1</v>
      </c>
      <c r="G11" s="12">
        <v>84.33</v>
      </c>
      <c r="H11" s="4">
        <f t="shared" si="1"/>
        <v>33.731999999999999</v>
      </c>
      <c r="I11" s="4">
        <f t="shared" si="2"/>
        <v>91.331999999999994</v>
      </c>
      <c r="J11" s="13">
        <f t="shared" si="3"/>
        <v>4</v>
      </c>
      <c r="K11" s="22" t="s">
        <v>96</v>
      </c>
    </row>
    <row r="12" spans="1:11" ht="20.100000000000001" customHeight="1">
      <c r="A12" s="39"/>
      <c r="B12" s="38"/>
      <c r="C12" s="6" t="s">
        <v>18</v>
      </c>
      <c r="D12" s="7">
        <v>94</v>
      </c>
      <c r="E12" s="4">
        <f t="shared" si="0"/>
        <v>56.4</v>
      </c>
      <c r="F12" s="5">
        <v>9</v>
      </c>
      <c r="G12" s="12">
        <v>90</v>
      </c>
      <c r="H12" s="4">
        <f t="shared" si="1"/>
        <v>36</v>
      </c>
      <c r="I12" s="4">
        <f t="shared" si="2"/>
        <v>92.4</v>
      </c>
      <c r="J12" s="13">
        <f t="shared" si="3"/>
        <v>2</v>
      </c>
      <c r="K12" s="22" t="s">
        <v>96</v>
      </c>
    </row>
    <row r="13" spans="1:11" ht="20.100000000000001" customHeight="1">
      <c r="A13" s="39"/>
      <c r="B13" s="38"/>
      <c r="C13" s="6" t="s">
        <v>19</v>
      </c>
      <c r="D13" s="7">
        <v>93</v>
      </c>
      <c r="E13" s="4">
        <f t="shared" si="0"/>
        <v>55.8</v>
      </c>
      <c r="F13" s="15">
        <v>24</v>
      </c>
      <c r="G13" s="12">
        <v>60.67</v>
      </c>
      <c r="H13" s="4">
        <f t="shared" si="1"/>
        <v>24.268000000000001</v>
      </c>
      <c r="I13" s="4">
        <f t="shared" si="2"/>
        <v>80.067999999999998</v>
      </c>
      <c r="J13" s="13">
        <f t="shared" si="3"/>
        <v>18</v>
      </c>
      <c r="K13" s="21"/>
    </row>
    <row r="14" spans="1:11" ht="20.100000000000001" customHeight="1">
      <c r="A14" s="39"/>
      <c r="B14" s="38"/>
      <c r="C14" s="6" t="s">
        <v>20</v>
      </c>
      <c r="D14" s="7">
        <v>92.5</v>
      </c>
      <c r="E14" s="4">
        <f t="shared" si="0"/>
        <v>55.5</v>
      </c>
      <c r="F14" s="15">
        <v>15</v>
      </c>
      <c r="G14" s="12">
        <v>88.33</v>
      </c>
      <c r="H14" s="4">
        <f t="shared" si="1"/>
        <v>35.332000000000001</v>
      </c>
      <c r="I14" s="4">
        <f t="shared" si="2"/>
        <v>90.831999999999994</v>
      </c>
      <c r="J14" s="13">
        <f t="shared" si="3"/>
        <v>6</v>
      </c>
      <c r="K14" s="22" t="s">
        <v>96</v>
      </c>
    </row>
    <row r="15" spans="1:11" ht="20.100000000000001" customHeight="1">
      <c r="A15" s="39"/>
      <c r="B15" s="38"/>
      <c r="C15" s="6" t="s">
        <v>21</v>
      </c>
      <c r="D15" s="7">
        <v>91</v>
      </c>
      <c r="E15" s="4">
        <f t="shared" si="0"/>
        <v>54.6</v>
      </c>
      <c r="F15" s="15">
        <v>2</v>
      </c>
      <c r="G15" s="12">
        <v>80.33</v>
      </c>
      <c r="H15" s="4">
        <f t="shared" si="1"/>
        <v>32.131999999999998</v>
      </c>
      <c r="I15" s="4">
        <f t="shared" si="2"/>
        <v>86.731999999999999</v>
      </c>
      <c r="J15" s="13">
        <f t="shared" si="3"/>
        <v>10</v>
      </c>
      <c r="K15" s="22" t="s">
        <v>96</v>
      </c>
    </row>
    <row r="16" spans="1:11" ht="20.100000000000001" customHeight="1">
      <c r="A16" s="39"/>
      <c r="B16" s="38"/>
      <c r="C16" s="6" t="s">
        <v>22</v>
      </c>
      <c r="D16" s="7">
        <v>91</v>
      </c>
      <c r="E16" s="4">
        <f t="shared" si="0"/>
        <v>54.6</v>
      </c>
      <c r="F16" s="15">
        <v>26</v>
      </c>
      <c r="G16" s="12">
        <v>78.33</v>
      </c>
      <c r="H16" s="4">
        <f t="shared" si="1"/>
        <v>31.332000000000001</v>
      </c>
      <c r="I16" s="4">
        <f t="shared" si="2"/>
        <v>85.932000000000002</v>
      </c>
      <c r="J16" s="13">
        <f t="shared" si="3"/>
        <v>11</v>
      </c>
      <c r="K16" s="22" t="s">
        <v>96</v>
      </c>
    </row>
    <row r="17" spans="1:11" ht="20.100000000000001" customHeight="1">
      <c r="A17" s="39"/>
      <c r="B17" s="38"/>
      <c r="C17" s="6" t="s">
        <v>23</v>
      </c>
      <c r="D17" s="7">
        <v>88.5</v>
      </c>
      <c r="E17" s="4">
        <f t="shared" si="0"/>
        <v>53.1</v>
      </c>
      <c r="F17" s="15">
        <v>19</v>
      </c>
      <c r="G17" s="12">
        <v>85.33</v>
      </c>
      <c r="H17" s="4">
        <f t="shared" si="1"/>
        <v>34.131999999999998</v>
      </c>
      <c r="I17" s="4">
        <f t="shared" si="2"/>
        <v>87.231999999999999</v>
      </c>
      <c r="J17" s="13">
        <f t="shared" si="3"/>
        <v>8</v>
      </c>
      <c r="K17" s="22" t="s">
        <v>96</v>
      </c>
    </row>
    <row r="18" spans="1:11" ht="20.100000000000001" customHeight="1">
      <c r="A18" s="39"/>
      <c r="B18" s="38"/>
      <c r="C18" s="6" t="s">
        <v>24</v>
      </c>
      <c r="D18" s="7">
        <v>87.5</v>
      </c>
      <c r="E18" s="4">
        <f t="shared" si="0"/>
        <v>52.5</v>
      </c>
      <c r="F18" s="15">
        <v>3</v>
      </c>
      <c r="G18" s="12">
        <v>86.67</v>
      </c>
      <c r="H18" s="4">
        <f t="shared" si="1"/>
        <v>34.667999999999999</v>
      </c>
      <c r="I18" s="4">
        <f t="shared" si="2"/>
        <v>87.168000000000006</v>
      </c>
      <c r="J18" s="13">
        <f t="shared" si="3"/>
        <v>9</v>
      </c>
      <c r="K18" s="22" t="s">
        <v>96</v>
      </c>
    </row>
    <row r="19" spans="1:11" ht="20.100000000000001" customHeight="1">
      <c r="A19" s="39"/>
      <c r="B19" s="38"/>
      <c r="C19" s="6" t="s">
        <v>25</v>
      </c>
      <c r="D19" s="7">
        <v>85</v>
      </c>
      <c r="E19" s="4">
        <f t="shared" si="0"/>
        <v>51</v>
      </c>
      <c r="F19" s="15">
        <v>11</v>
      </c>
      <c r="G19" s="12">
        <v>65.67</v>
      </c>
      <c r="H19" s="4">
        <f t="shared" si="1"/>
        <v>26.268000000000001</v>
      </c>
      <c r="I19" s="4">
        <f t="shared" si="2"/>
        <v>77.268000000000001</v>
      </c>
      <c r="J19" s="13">
        <f t="shared" si="3"/>
        <v>20</v>
      </c>
      <c r="K19" s="21"/>
    </row>
    <row r="20" spans="1:11" ht="20.100000000000001" customHeight="1">
      <c r="A20" s="39"/>
      <c r="B20" s="38"/>
      <c r="C20" s="6" t="s">
        <v>26</v>
      </c>
      <c r="D20" s="7">
        <v>83.5</v>
      </c>
      <c r="E20" s="4">
        <f t="shared" si="0"/>
        <v>50.1</v>
      </c>
      <c r="F20" s="15">
        <v>18</v>
      </c>
      <c r="G20" s="12">
        <v>69</v>
      </c>
      <c r="H20" s="4">
        <f t="shared" si="1"/>
        <v>27.6</v>
      </c>
      <c r="I20" s="4">
        <f t="shared" si="2"/>
        <v>77.7</v>
      </c>
      <c r="J20" s="13">
        <f t="shared" si="3"/>
        <v>19</v>
      </c>
      <c r="K20" s="21"/>
    </row>
    <row r="21" spans="1:11" ht="20.100000000000001" customHeight="1">
      <c r="A21" s="39"/>
      <c r="B21" s="38"/>
      <c r="C21" s="6" t="s">
        <v>27</v>
      </c>
      <c r="D21" s="7">
        <v>83</v>
      </c>
      <c r="E21" s="4">
        <f t="shared" si="0"/>
        <v>49.8</v>
      </c>
      <c r="F21" s="15">
        <v>8</v>
      </c>
      <c r="G21" s="12">
        <v>84.67</v>
      </c>
      <c r="H21" s="4">
        <f t="shared" si="1"/>
        <v>33.868000000000002</v>
      </c>
      <c r="I21" s="4">
        <f t="shared" si="2"/>
        <v>83.668000000000006</v>
      </c>
      <c r="J21" s="13">
        <f t="shared" si="3"/>
        <v>15</v>
      </c>
      <c r="K21" s="22" t="s">
        <v>96</v>
      </c>
    </row>
    <row r="22" spans="1:11" ht="20.100000000000001" customHeight="1">
      <c r="A22" s="39"/>
      <c r="B22" s="38"/>
      <c r="C22" s="6" t="s">
        <v>28</v>
      </c>
      <c r="D22" s="7">
        <v>82.5</v>
      </c>
      <c r="E22" s="4">
        <f t="shared" si="0"/>
        <v>49.5</v>
      </c>
      <c r="F22" s="15">
        <v>13</v>
      </c>
      <c r="G22" s="12">
        <v>69</v>
      </c>
      <c r="H22" s="4">
        <f t="shared" si="1"/>
        <v>27.6</v>
      </c>
      <c r="I22" s="4">
        <f t="shared" si="2"/>
        <v>77.099999999999994</v>
      </c>
      <c r="J22" s="13">
        <f t="shared" si="3"/>
        <v>21</v>
      </c>
      <c r="K22" s="21"/>
    </row>
    <row r="23" spans="1:11" ht="20.100000000000001" customHeight="1">
      <c r="A23" s="39"/>
      <c r="B23" s="38"/>
      <c r="C23" s="6" t="s">
        <v>29</v>
      </c>
      <c r="D23" s="7">
        <v>79.5</v>
      </c>
      <c r="E23" s="4">
        <f t="shared" si="0"/>
        <v>47.699999999999996</v>
      </c>
      <c r="F23" s="15">
        <v>16</v>
      </c>
      <c r="G23" s="12">
        <v>90.67</v>
      </c>
      <c r="H23" s="4">
        <f t="shared" si="1"/>
        <v>36.268000000000001</v>
      </c>
      <c r="I23" s="4">
        <f t="shared" si="2"/>
        <v>83.967999999999989</v>
      </c>
      <c r="J23" s="13">
        <f t="shared" si="3"/>
        <v>14</v>
      </c>
      <c r="K23" s="22" t="s">
        <v>96</v>
      </c>
    </row>
    <row r="24" spans="1:11" ht="20.100000000000001" customHeight="1">
      <c r="A24" s="39"/>
      <c r="B24" s="38"/>
      <c r="C24" s="6" t="s">
        <v>30</v>
      </c>
      <c r="D24" s="7">
        <v>79</v>
      </c>
      <c r="E24" s="4">
        <f t="shared" si="0"/>
        <v>47.4</v>
      </c>
      <c r="F24" s="15">
        <v>5</v>
      </c>
      <c r="G24" s="12">
        <v>73</v>
      </c>
      <c r="H24" s="4">
        <f t="shared" si="1"/>
        <v>29.200000000000003</v>
      </c>
      <c r="I24" s="4">
        <f t="shared" si="2"/>
        <v>76.599999999999994</v>
      </c>
      <c r="J24" s="13">
        <f t="shared" si="3"/>
        <v>22</v>
      </c>
      <c r="K24" s="21"/>
    </row>
    <row r="25" spans="1:11" ht="20.100000000000001" customHeight="1">
      <c r="A25" s="39"/>
      <c r="B25" s="38"/>
      <c r="C25" s="6" t="s">
        <v>31</v>
      </c>
      <c r="D25" s="7">
        <v>78</v>
      </c>
      <c r="E25" s="4">
        <f t="shared" si="0"/>
        <v>46.8</v>
      </c>
      <c r="F25" s="15">
        <v>25</v>
      </c>
      <c r="G25" s="12">
        <v>61.33</v>
      </c>
      <c r="H25" s="4">
        <f t="shared" si="1"/>
        <v>24.532</v>
      </c>
      <c r="I25" s="4">
        <f t="shared" si="2"/>
        <v>71.331999999999994</v>
      </c>
      <c r="J25" s="13">
        <f t="shared" si="3"/>
        <v>25</v>
      </c>
      <c r="K25" s="21"/>
    </row>
    <row r="26" spans="1:11" ht="20.100000000000001" customHeight="1">
      <c r="A26" s="39"/>
      <c r="B26" s="38"/>
      <c r="C26" s="6" t="s">
        <v>32</v>
      </c>
      <c r="D26" s="7">
        <v>77.5</v>
      </c>
      <c r="E26" s="4">
        <f t="shared" si="0"/>
        <v>46.5</v>
      </c>
      <c r="F26" s="15">
        <v>27</v>
      </c>
      <c r="G26" s="12">
        <v>92</v>
      </c>
      <c r="H26" s="4">
        <f t="shared" si="1"/>
        <v>36.800000000000004</v>
      </c>
      <c r="I26" s="4">
        <f t="shared" si="2"/>
        <v>83.300000000000011</v>
      </c>
      <c r="J26" s="13">
        <f t="shared" si="3"/>
        <v>16</v>
      </c>
      <c r="K26" s="21"/>
    </row>
    <row r="27" spans="1:11" ht="20.100000000000001" customHeight="1">
      <c r="A27" s="39"/>
      <c r="B27" s="38"/>
      <c r="C27" s="6" t="s">
        <v>33</v>
      </c>
      <c r="D27" s="7">
        <v>74</v>
      </c>
      <c r="E27" s="4">
        <f t="shared" si="0"/>
        <v>44.4</v>
      </c>
      <c r="F27" s="15">
        <v>21</v>
      </c>
      <c r="G27" s="12">
        <v>68.33</v>
      </c>
      <c r="H27" s="4">
        <f t="shared" si="1"/>
        <v>27.332000000000001</v>
      </c>
      <c r="I27" s="4">
        <f t="shared" si="2"/>
        <v>71.731999999999999</v>
      </c>
      <c r="J27" s="13">
        <f t="shared" si="3"/>
        <v>24</v>
      </c>
      <c r="K27" s="21"/>
    </row>
    <row r="28" spans="1:11" ht="20.100000000000001" customHeight="1">
      <c r="A28" s="39"/>
      <c r="B28" s="38"/>
      <c r="C28" s="6" t="s">
        <v>34</v>
      </c>
      <c r="D28" s="7">
        <v>72</v>
      </c>
      <c r="E28" s="4">
        <f t="shared" si="0"/>
        <v>43.199999999999996</v>
      </c>
      <c r="F28" s="15">
        <v>7</v>
      </c>
      <c r="G28" s="12">
        <v>61.33</v>
      </c>
      <c r="H28" s="4">
        <f t="shared" si="1"/>
        <v>24.532</v>
      </c>
      <c r="I28" s="4">
        <f t="shared" si="2"/>
        <v>67.731999999999999</v>
      </c>
      <c r="J28" s="13">
        <f t="shared" si="3"/>
        <v>27</v>
      </c>
      <c r="K28" s="21"/>
    </row>
    <row r="29" spans="1:11" ht="20.100000000000001" customHeight="1">
      <c r="A29" s="39"/>
      <c r="B29" s="38"/>
      <c r="C29" s="6" t="s">
        <v>35</v>
      </c>
      <c r="D29" s="7">
        <v>69.5</v>
      </c>
      <c r="E29" s="4">
        <f t="shared" si="0"/>
        <v>41.699999999999996</v>
      </c>
      <c r="F29" s="15">
        <v>12</v>
      </c>
      <c r="G29" s="12">
        <v>73.33</v>
      </c>
      <c r="H29" s="4">
        <f t="shared" si="1"/>
        <v>29.332000000000001</v>
      </c>
      <c r="I29" s="4">
        <f t="shared" si="2"/>
        <v>71.031999999999996</v>
      </c>
      <c r="J29" s="13">
        <f t="shared" si="3"/>
        <v>26</v>
      </c>
      <c r="K29" s="21"/>
    </row>
    <row r="30" spans="1:11" ht="20.100000000000001" customHeight="1">
      <c r="A30" s="39"/>
      <c r="B30" s="38"/>
      <c r="C30" s="6" t="s">
        <v>36</v>
      </c>
      <c r="D30" s="7">
        <v>68.5</v>
      </c>
      <c r="E30" s="4">
        <f t="shared" si="0"/>
        <v>41.1</v>
      </c>
      <c r="F30" s="15">
        <v>10</v>
      </c>
      <c r="G30" s="12">
        <v>63.67</v>
      </c>
      <c r="H30" s="4">
        <f t="shared" si="1"/>
        <v>25.468000000000004</v>
      </c>
      <c r="I30" s="4">
        <f t="shared" si="2"/>
        <v>66.568000000000012</v>
      </c>
      <c r="J30" s="13">
        <f t="shared" si="3"/>
        <v>28</v>
      </c>
      <c r="K30" s="21"/>
    </row>
    <row r="31" spans="1:11" ht="20.100000000000001" customHeight="1">
      <c r="A31" s="39"/>
      <c r="B31" s="38"/>
      <c r="C31" s="6" t="s">
        <v>37</v>
      </c>
      <c r="D31" s="7">
        <v>68</v>
      </c>
      <c r="E31" s="4">
        <f t="shared" si="0"/>
        <v>40.799999999999997</v>
      </c>
      <c r="F31" s="15"/>
      <c r="G31" s="12" t="s">
        <v>84</v>
      </c>
      <c r="H31" s="4"/>
      <c r="I31" s="4">
        <f t="shared" si="2"/>
        <v>40.799999999999997</v>
      </c>
      <c r="J31" s="13">
        <f t="shared" si="3"/>
        <v>30</v>
      </c>
      <c r="K31" s="21"/>
    </row>
    <row r="32" spans="1:11" ht="20.100000000000001" customHeight="1">
      <c r="A32" s="39"/>
      <c r="B32" s="38"/>
      <c r="C32" s="6" t="s">
        <v>38</v>
      </c>
      <c r="D32" s="7">
        <v>67.5</v>
      </c>
      <c r="E32" s="4">
        <f t="shared" si="0"/>
        <v>40.5</v>
      </c>
      <c r="F32" s="15">
        <v>20</v>
      </c>
      <c r="G32" s="12">
        <v>80.33</v>
      </c>
      <c r="H32" s="4">
        <f t="shared" si="1"/>
        <v>32.131999999999998</v>
      </c>
      <c r="I32" s="4">
        <f t="shared" si="2"/>
        <v>72.632000000000005</v>
      </c>
      <c r="J32" s="13">
        <f t="shared" si="3"/>
        <v>23</v>
      </c>
      <c r="K32" s="21"/>
    </row>
    <row r="33" spans="1:11" ht="20.100000000000001" customHeight="1">
      <c r="A33" s="39"/>
      <c r="B33" s="38"/>
      <c r="C33" s="6" t="s">
        <v>39</v>
      </c>
      <c r="D33" s="7">
        <v>66</v>
      </c>
      <c r="E33" s="4">
        <f t="shared" si="0"/>
        <v>39.6</v>
      </c>
      <c r="F33" s="15">
        <v>14</v>
      </c>
      <c r="G33" s="12">
        <v>60</v>
      </c>
      <c r="H33" s="4">
        <f t="shared" si="1"/>
        <v>24</v>
      </c>
      <c r="I33" s="4">
        <f t="shared" si="2"/>
        <v>63.6</v>
      </c>
      <c r="J33" s="13">
        <f t="shared" si="3"/>
        <v>29</v>
      </c>
      <c r="K33" s="21"/>
    </row>
  </sheetData>
  <mergeCells count="10">
    <mergeCell ref="K2:K3"/>
    <mergeCell ref="A1:K1"/>
    <mergeCell ref="B4:B33"/>
    <mergeCell ref="A4:A33"/>
    <mergeCell ref="C2:E2"/>
    <mergeCell ref="F2:H2"/>
    <mergeCell ref="A2:A3"/>
    <mergeCell ref="B2:B3"/>
    <mergeCell ref="I2:I3"/>
    <mergeCell ref="J2:J3"/>
  </mergeCells>
  <phoneticPr fontId="5" type="noConversion"/>
  <printOptions horizontalCentered="1"/>
  <pageMargins left="0.74803149606299213" right="0.15748031496062992" top="0.78740157480314965" bottom="0.5905511811023622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岗位1</vt:lpstr>
      <vt:lpstr>岗位2</vt:lpstr>
      <vt:lpstr>岗位3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2022-06-12T23:52:56Z</cp:lastPrinted>
  <dcterms:created xsi:type="dcterms:W3CDTF">2022-04-29T04:30:00Z</dcterms:created>
  <dcterms:modified xsi:type="dcterms:W3CDTF">2022-06-12T23:58:58Z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