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0496" windowHeight="7860" tabRatio="929" firstSheet="29" activeTab="34"/>
  </bookViews>
  <sheets>
    <sheet name="政府隐性债务本金" sheetId="1" r:id="rId1"/>
    <sheet name="政府隐性债务利息" sheetId="2" r:id="rId2"/>
    <sheet name="8-东天实业（北京）有限公司产业发展资金" sheetId="9" r:id="rId3"/>
    <sheet name="公租房租金补贴" sheetId="10" r:id="rId4"/>
    <sheet name="轨道运营补贴" sheetId="11" r:id="rId5"/>
    <sheet name="招商引资项目经费" sheetId="12" r:id="rId6"/>
    <sheet name="深化改革经费" sheetId="15" r:id="rId7"/>
    <sheet name="重庆璧山发展研究院合作项目" sheetId="16" r:id="rId8"/>
    <sheet name="高企评审服务费" sheetId="17" r:id="rId9"/>
    <sheet name="“重庆数字产业化孵化园”项目" sheetId="19" r:id="rId10"/>
    <sheet name="促进区内知识产权转移转化" sheetId="20" r:id="rId11"/>
    <sheet name="“科技创新加速器”项目" sheetId="22" r:id="rId12"/>
    <sheet name="戴尔中国-重庆璧山数字交付中心" sheetId="23" r:id="rId13"/>
    <sheet name="宣传费用" sheetId="24" r:id="rId14"/>
    <sheet name="智慧园区项目" sheetId="25" r:id="rId15"/>
    <sheet name="园区整体性安全风险评估" sheetId="26" r:id="rId16"/>
    <sheet name="高新区范围内地块土壤污染防治" sheetId="27" r:id="rId17"/>
    <sheet name="非公党建活动经费" sheetId="28" r:id="rId18"/>
    <sheet name="双高赛（高价值专利培育、高质量科技成果转化大赛）" sheetId="29" r:id="rId19"/>
    <sheet name="第三方安全环保巡查服务" sheetId="30" r:id="rId20"/>
    <sheet name="聘请第三方人力资源服务专员" sheetId="31" r:id="rId21"/>
    <sheet name="涉企政策、安全环保法律法规宣传" sheetId="32" r:id="rId22"/>
    <sheet name="高新区环境风险应急预案及应急物资采购" sheetId="33" r:id="rId23"/>
    <sheet name="污水处理厂在线监测服务费" sheetId="34" r:id="rId24"/>
    <sheet name="企业升规补助" sheetId="35" r:id="rId25"/>
    <sheet name="垫资众泰日常必要费用" sheetId="36" r:id="rId26"/>
    <sheet name="高新区工业企业本区配套奖励资金" sheetId="38" r:id="rId27"/>
    <sheet name="2021智博会" sheetId="42" r:id="rId28"/>
    <sheet name="河长制河道整治" sheetId="43" r:id="rId29"/>
    <sheet name="高新区比亚迪、康佳等重点企业定制公交运营差额补贴" sheetId="44" r:id="rId30"/>
    <sheet name="高新区定制公交（107、206、109）运营差额补贴" sheetId="45" r:id="rId31"/>
    <sheet name="招商引资项目尽职调查费用" sheetId="46" r:id="rId32"/>
    <sheet name="安全生产标准化建设" sheetId="47" r:id="rId33"/>
    <sheet name="购买第三方服务" sheetId="48" r:id="rId34"/>
    <sheet name="聘用高层次人才" sheetId="49" r:id="rId35"/>
  </sheets>
  <calcPr calcId="125725"/>
</workbook>
</file>

<file path=xl/calcChain.xml><?xml version="1.0" encoding="utf-8"?>
<calcChain xmlns="http://schemas.openxmlformats.org/spreadsheetml/2006/main">
  <c r="I10" i="49"/>
  <c r="G10"/>
  <c r="H6"/>
  <c r="J6" s="1"/>
  <c r="H3" s="1"/>
  <c r="D11" i="48"/>
  <c r="D12" s="1"/>
  <c r="J6"/>
  <c r="H3" s="1"/>
  <c r="H6"/>
  <c r="I15" i="47"/>
  <c r="H6"/>
  <c r="J6" s="1"/>
  <c r="H3" s="1"/>
  <c r="I12" i="46"/>
  <c r="J6"/>
  <c r="H3" s="1"/>
  <c r="H6"/>
  <c r="I13" i="45"/>
  <c r="J6"/>
  <c r="H3" s="1"/>
  <c r="H6"/>
  <c r="I15" i="44"/>
  <c r="J6"/>
  <c r="H3" s="1"/>
  <c r="H6"/>
  <c r="I11" i="43"/>
  <c r="J6"/>
  <c r="H3" s="1"/>
  <c r="H6"/>
  <c r="G10" i="42"/>
  <c r="I10" s="1"/>
  <c r="J6"/>
  <c r="H6"/>
  <c r="G15" i="38"/>
  <c r="I15" s="1"/>
  <c r="J6"/>
  <c r="H6"/>
  <c r="G10" i="36"/>
  <c r="I10" s="1"/>
  <c r="J6"/>
  <c r="H3" s="1"/>
  <c r="H6"/>
  <c r="I14" i="35"/>
  <c r="H6"/>
  <c r="J6" s="1"/>
  <c r="H3" s="1"/>
  <c r="I15" i="34"/>
  <c r="H6"/>
  <c r="J6" s="1"/>
  <c r="H3" s="1"/>
  <c r="I15" i="33"/>
  <c r="J6"/>
  <c r="H6"/>
  <c r="H3"/>
  <c r="I14" i="32"/>
  <c r="H6"/>
  <c r="J6" s="1"/>
  <c r="H3" s="1"/>
  <c r="I12" i="31"/>
  <c r="H6"/>
  <c r="J6" s="1"/>
  <c r="H3" s="1"/>
  <c r="J6" i="30"/>
  <c r="H3" s="1"/>
  <c r="H6"/>
  <c r="H6" i="29"/>
  <c r="J6" s="1"/>
  <c r="H3" s="1"/>
  <c r="I12" i="28"/>
  <c r="J6"/>
  <c r="H3" s="1"/>
  <c r="H6"/>
  <c r="J6" i="27"/>
  <c r="H3" s="1"/>
  <c r="H6"/>
  <c r="I12" i="26"/>
  <c r="J6"/>
  <c r="H6"/>
  <c r="H3"/>
  <c r="I16" i="25"/>
  <c r="G16"/>
  <c r="H6"/>
  <c r="J6" s="1"/>
  <c r="H3" s="1"/>
  <c r="I16" i="24"/>
  <c r="G16"/>
  <c r="J6"/>
  <c r="H3" s="1"/>
  <c r="H6"/>
  <c r="I14" i="23"/>
  <c r="J6"/>
  <c r="H3" s="1"/>
  <c r="H6"/>
  <c r="I13" i="22"/>
  <c r="J6"/>
  <c r="H6"/>
  <c r="H3"/>
  <c r="I14" i="20"/>
  <c r="J6"/>
  <c r="H3" s="1"/>
  <c r="H6"/>
  <c r="J6" i="19"/>
  <c r="H3" s="1"/>
  <c r="H6"/>
  <c r="G14" i="17"/>
  <c r="I14" s="1"/>
  <c r="J6"/>
  <c r="H3" s="1"/>
  <c r="H6"/>
  <c r="I12" i="16"/>
  <c r="I11"/>
  <c r="H6"/>
  <c r="J6" s="1"/>
  <c r="H3" s="1"/>
  <c r="J6" i="15"/>
  <c r="H6"/>
  <c r="H3"/>
  <c r="I14" i="12"/>
  <c r="G14"/>
  <c r="I13"/>
  <c r="H6"/>
  <c r="J6" s="1"/>
  <c r="H3" s="1"/>
  <c r="I12" i="11"/>
  <c r="J6"/>
  <c r="H3" s="1"/>
  <c r="H6"/>
  <c r="I10" i="10"/>
  <c r="J6"/>
  <c r="H3" s="1"/>
  <c r="H6"/>
  <c r="J6" i="9"/>
  <c r="H3" s="1"/>
  <c r="H6"/>
  <c r="J6" i="2"/>
  <c r="H3" s="1"/>
  <c r="H6"/>
  <c r="J6" i="1"/>
  <c r="H6"/>
  <c r="H3"/>
  <c r="H3" i="42" l="1"/>
  <c r="H3" i="38"/>
</calcChain>
</file>

<file path=xl/sharedStrings.xml><?xml version="1.0" encoding="utf-8"?>
<sst xmlns="http://schemas.openxmlformats.org/spreadsheetml/2006/main" count="1915" uniqueCount="301">
  <si>
    <t>附件1</t>
  </si>
  <si>
    <t>璧山区2021年度项目支出绩效自评表</t>
  </si>
  <si>
    <t>项目名称</t>
  </si>
  <si>
    <t>政府隐性债务本金</t>
  </si>
  <si>
    <t>自评总分</t>
  </si>
  <si>
    <t>等级</t>
  </si>
  <si>
    <t>优</t>
  </si>
  <si>
    <t>实施单位</t>
  </si>
  <si>
    <t>高新区管委会</t>
  </si>
  <si>
    <t>主管部门</t>
  </si>
  <si>
    <t>填表人</t>
  </si>
  <si>
    <t>廖小洪</t>
  </si>
  <si>
    <t>电话</t>
  </si>
  <si>
    <t>项目资金
（元）</t>
  </si>
  <si>
    <t>年初预算数</t>
  </si>
  <si>
    <t>全年（调整）预算数</t>
  </si>
  <si>
    <t>全年执行数</t>
  </si>
  <si>
    <t>执行率（%）</t>
  </si>
  <si>
    <t>执行率权重</t>
  </si>
  <si>
    <t>执行率得分</t>
  </si>
  <si>
    <t>当年绩效目标</t>
  </si>
  <si>
    <t>预期绩效目标</t>
  </si>
  <si>
    <t>绩效目标实际完成情况</t>
  </si>
  <si>
    <r>
      <rPr>
        <sz val="12"/>
        <color theme="1"/>
        <rFont val="仿宋"/>
        <family val="3"/>
        <charset val="134"/>
      </rPr>
      <t>2021年，归还两山公司土地回购款</t>
    </r>
    <r>
      <rPr>
        <sz val="12"/>
        <color theme="1"/>
        <rFont val="仿宋"/>
        <family val="3"/>
        <charset val="134"/>
      </rPr>
      <t>5.1376</t>
    </r>
    <r>
      <rPr>
        <sz val="12"/>
        <color theme="1"/>
        <rFont val="仿宋"/>
        <family val="3"/>
        <charset val="134"/>
      </rPr>
      <t>亿元，每季度还本1次，共支付4次。资金使用规范率100%，资金归还及时率100%，有效解决项目资金暂时不足的困难。</t>
    </r>
  </si>
  <si>
    <r>
      <rPr>
        <sz val="12"/>
        <color theme="1"/>
        <rFont val="仿宋"/>
        <family val="3"/>
        <charset val="134"/>
      </rPr>
      <t>2021年，归还两山公司土地回购款5.</t>
    </r>
    <r>
      <rPr>
        <sz val="12"/>
        <color theme="1"/>
        <rFont val="仿宋"/>
        <family val="3"/>
        <charset val="134"/>
      </rPr>
      <t>1376</t>
    </r>
    <r>
      <rPr>
        <sz val="12"/>
        <color theme="1"/>
        <rFont val="仿宋"/>
        <family val="3"/>
        <charset val="134"/>
      </rPr>
      <t>亿元，每季度还本1次，共支付4次。资金使用规范率100%，资金归还及时率100%，有效解决项目资金暂时不足的困难。</t>
    </r>
  </si>
  <si>
    <t>绩
效
指
标</t>
  </si>
  <si>
    <t>指标名称</t>
  </si>
  <si>
    <t>计量单位</t>
  </si>
  <si>
    <t>指标性质</t>
  </si>
  <si>
    <t>年度指标值</t>
  </si>
  <si>
    <t>全年完成值</t>
  </si>
  <si>
    <t>得分系数（%）</t>
  </si>
  <si>
    <t>指标权重（分）</t>
  </si>
  <si>
    <t>指标得分（分）</t>
  </si>
  <si>
    <t>偏差原因分析及改进措施</t>
  </si>
  <si>
    <t>归还本金数额</t>
  </si>
  <si>
    <t>万元</t>
  </si>
  <si>
    <t>=</t>
  </si>
  <si>
    <t>支付次数</t>
  </si>
  <si>
    <t>次</t>
  </si>
  <si>
    <t>解决资金不足困难有效性</t>
  </si>
  <si>
    <t>无</t>
  </si>
  <si>
    <t>有效改善</t>
  </si>
  <si>
    <t>资金规范使用率</t>
  </si>
  <si>
    <t>%</t>
  </si>
  <si>
    <t>资金归还及时率</t>
  </si>
  <si>
    <t>备注</t>
  </si>
  <si>
    <t>政府隐性债务利息</t>
  </si>
  <si>
    <r>
      <rPr>
        <sz val="12"/>
        <color theme="1"/>
        <rFont val="仿宋"/>
        <family val="3"/>
        <charset val="134"/>
      </rPr>
      <t>2021年，对发行的</t>
    </r>
    <r>
      <rPr>
        <sz val="12"/>
        <color theme="1"/>
        <rFont val="仿宋"/>
        <family val="3"/>
        <charset val="134"/>
      </rPr>
      <t>5.1376</t>
    </r>
    <r>
      <rPr>
        <sz val="12"/>
        <color theme="1"/>
        <rFont val="仿宋"/>
        <family val="3"/>
        <charset val="134"/>
      </rPr>
      <t>亿元政府专项债券按照不高于4%的利率付息，每季度付息1次，全年付息4次，保证资金使用的规范率达到100%，付息及时率达到100%，有效解决项目资金不足的困难。</t>
    </r>
  </si>
  <si>
    <t>债券本金</t>
  </si>
  <si>
    <t>付息次数</t>
  </si>
  <si>
    <t>次/年</t>
  </si>
  <si>
    <t>利率水平</t>
  </si>
  <si>
    <t>≤</t>
  </si>
  <si>
    <t>付息及时率</t>
  </si>
  <si>
    <t>份</t>
  </si>
  <si>
    <t>璧山区营商环境</t>
  </si>
  <si>
    <t>资金到位及时率</t>
  </si>
  <si>
    <t>≥</t>
  </si>
  <si>
    <t>亿元</t>
  </si>
  <si>
    <t>验收合格率</t>
  </si>
  <si>
    <t>东天实业（北京）有限公司产业发展资金</t>
  </si>
  <si>
    <t>差</t>
  </si>
  <si>
    <t>2021年，根据工业投资合同及区委、区府的相关会议精神，建设新一代智能制造机器人用伺服电机研发平台和生产基地。根据补充合同1.1.2条，补贴装修金600万元。</t>
  </si>
  <si>
    <t>补助企业数量</t>
  </si>
  <si>
    <t>家</t>
  </si>
  <si>
    <t>补贴装修金额</t>
  </si>
  <si>
    <t>企业产值</t>
  </si>
  <si>
    <t>项目暂停12月</t>
  </si>
  <si>
    <t>带动社会投资</t>
  </si>
  <si>
    <t>提供就业岗位</t>
  </si>
  <si>
    <t>个</t>
  </si>
  <si>
    <t>公租房租金补贴</t>
  </si>
  <si>
    <t>2021年，建立与市场相匹配的租金定价机制，在不提高租户自身缴纳水平的情况下，对租赁户的个人与市场化租金的差额部分予以财政补贴，市场化租金价格标准以外部评估公司评估结论为准，补贴资金纳入区财政预算，完成380245平方的租金补贴。</t>
  </si>
  <si>
    <t>补贴公租房面积</t>
  </si>
  <si>
    <t>平方米</t>
  </si>
  <si>
    <t>补贴次数</t>
  </si>
  <si>
    <t>公租房入住率</t>
  </si>
  <si>
    <t>观音塘、两山景苑公租房租金</t>
  </si>
  <si>
    <t>元/平方米</t>
  </si>
  <si>
    <t>虎峰塘坊清明租金补助标准</t>
  </si>
  <si>
    <t>租赁户满意度</t>
  </si>
  <si>
    <t>轨道运营补贴</t>
  </si>
  <si>
    <t>2021年度，根据相关协议，按照200万元/公里/年/标准补贴，云巴实际运营收入达到盈亏平衡点后，不补助，相关部门把好建设质量关、运营安全关、确保顺利投用 、安全运营。</t>
  </si>
  <si>
    <t>补贴云巴路线长度</t>
  </si>
  <si>
    <t>公里</t>
  </si>
  <si>
    <t>补贴标准</t>
  </si>
  <si>
    <t>万元/公里/年</t>
  </si>
  <si>
    <t>居民出行便利度</t>
  </si>
  <si>
    <t>群众满意度</t>
  </si>
  <si>
    <t>招商引资项目经费</t>
  </si>
  <si>
    <r>
      <rPr>
        <sz val="12"/>
        <color theme="1"/>
        <rFont val="仿宋"/>
        <family val="3"/>
        <charset val="134"/>
      </rPr>
      <t>2021年预计招商引资总投资额500亿元，引进企业30家，招商引资费用招商接待费</t>
    </r>
    <r>
      <rPr>
        <sz val="12"/>
        <color theme="1"/>
        <rFont val="仿宋"/>
        <family val="3"/>
        <charset val="134"/>
      </rPr>
      <t>92</t>
    </r>
    <r>
      <rPr>
        <sz val="12"/>
        <color theme="1"/>
        <rFont val="仿宋"/>
        <family val="3"/>
        <charset val="134"/>
      </rPr>
      <t>万元，租赁车辆费用40万元，招商差旅费及签约仪式等。</t>
    </r>
  </si>
  <si>
    <t>2021年招商引资总投资额582亿元，引进企业30家，招商引资费用招商接待费91.9万元，租赁车辆费用40万元，招商差旅费及签约仪式等。</t>
  </si>
  <si>
    <t>外出招商次数</t>
  </si>
  <si>
    <t>举办签约仪式</t>
  </si>
  <si>
    <t>签约企业数量</t>
  </si>
  <si>
    <t>引进投资总金额</t>
  </si>
  <si>
    <t>服务企业满意度</t>
  </si>
  <si>
    <t>人</t>
  </si>
  <si>
    <t>深化改革经费</t>
  </si>
  <si>
    <t>良</t>
  </si>
  <si>
    <t>2021年度，根据《重庆市人民政府办公厅关于印发促进我市国家级开发区改革和创新发展若干政策措施的通知》渝府办发【2019】84号，为加快璧山高新区转型升级和改革创新发展，形成新地增长动力的相关改革措施。理顺高新区职责，激发高新区发展动力；完善管理服务体制，增强高新区内生动力；优化要素资源，提升高新区保障能力；构建创新服务体系，增强高新区创新引领力；为健全工作机制，形成高新的区发展动力。</t>
  </si>
  <si>
    <t>考核次数</t>
  </si>
  <si>
    <t>项目2季度暂停</t>
  </si>
  <si>
    <t>考核人员</t>
  </si>
  <si>
    <t>工作人员办事效率</t>
  </si>
  <si>
    <t>职工满意度</t>
  </si>
  <si>
    <t>重庆璧山发展研究院合作项目</t>
  </si>
  <si>
    <t>中</t>
  </si>
  <si>
    <t>2021年度组建专业的专家咨询委员会，为璧山高新区高质量发展提供决策咨询服务。为璧山高新区提供战略规划、产业规划、行业政策研究、重大项目综合论证等各类工作方案不低15项，参与璧山高新区规划、政策论证会不低于30次。</t>
  </si>
  <si>
    <t>组建委员会</t>
  </si>
  <si>
    <t>提供方案研究报告数量</t>
  </si>
  <si>
    <t>项</t>
  </si>
  <si>
    <t>参与璧山高新区规划、政策论证会</t>
  </si>
  <si>
    <t>课题研究成果的复写率</t>
  </si>
  <si>
    <t>研究报告通过率</t>
  </si>
  <si>
    <t>高企评审服务费</t>
  </si>
  <si>
    <t>2021年度，动员发动企业积极申报高企培训100家，现场核查企业知识产权10家，重点帮助指导企业编制申报资料10家协助市科技局抽查通过高企评审的企业5家，协助科技部抽查通过高企评审的企业5家。</t>
  </si>
  <si>
    <t>重点指导企业数量</t>
  </si>
  <si>
    <t>现场核查企业知识产权</t>
  </si>
  <si>
    <t>申报高企培训企业数量</t>
  </si>
  <si>
    <t>申报企业满意度</t>
  </si>
  <si>
    <t>“重庆数字产业化孵化园”项目</t>
  </si>
  <si>
    <t>5年内建成国家级科技型企业双创平台（基地）。5年内累计引进企业100家，获批科技型企业50家以上，培育牛羚企业30家，瞪羚企业1家，规上企业20家，累计培育高新技术企业2家以上，申请知识产权200件以上（其中发明专利5件），科技成果转化30项以上，举办各类培训不低于90场，开展企业家沙龙45场，企业职工技能大赛4场。获批市级双创平台挂牌2个，国家级双创平台挂牌1个，孵化器（基地）内企业年产值总和超过5亿元，年税收总和达到2000万元以上。2021年共50万元。</t>
  </si>
  <si>
    <t>水街装修面积</t>
  </si>
  <si>
    <t>牛角湾扩展物理空间</t>
  </si>
  <si>
    <t>成立运营公司</t>
  </si>
  <si>
    <t>入驻企业</t>
  </si>
  <si>
    <t>平台建设时间</t>
  </si>
  <si>
    <t>年</t>
  </si>
  <si>
    <t>举办各类培训</t>
  </si>
  <si>
    <t>场</t>
  </si>
  <si>
    <t>开展企业家沙龙</t>
  </si>
  <si>
    <t>企业满意度</t>
  </si>
  <si>
    <t>促进区内知识产权转移转化</t>
  </si>
  <si>
    <t>2021年度新申报企业40家、转移发明专利100项，新申报通过率达20%。</t>
  </si>
  <si>
    <t>转移发明专利数量</t>
  </si>
  <si>
    <t>新申报专利数量</t>
  </si>
  <si>
    <t>新申报专利通过率</t>
  </si>
  <si>
    <t>“科技创新加速器”项目</t>
  </si>
  <si>
    <t>五年内累计获批科技型企业50家以上，培育牛羚企业30家，瞪羚企业2家，累计培育高新技术企业20家以上，申请知识产权200件以上，获批国家级加速器称号，加速器内企业年产值总和超过1亿元。大学科技成果转化50项以上，服务璧山高新区企业检验检测200次以上,培养军民产业融合项目10家。加速器内的企业年税收总和达到1000万元以上。2021年度项目经费111万元。</t>
  </si>
  <si>
    <t>申请知识产权</t>
  </si>
  <si>
    <t>大学科技成果转化</t>
  </si>
  <si>
    <t>戴尔中国-重庆璧山数字交付中心</t>
  </si>
  <si>
    <t>2021年度，加速先进技术与实体经济融合，以及相关领域技术与商业的合作，力争在3~5年内，逐步形成百亿级新兴技术产业集聚区。戴尔常驻顾问不低于10人。每年帮助不低于5家璧山区内企业进入戴尔采购体系企业。每年推荐落地企业不低于3家（年产值合计不低于3000万元），三年累积10家以上。团队协助孵化企业申报独立知识产权，提升孵化企业的竞争力，每年新申报知识产权10件以上。</t>
  </si>
  <si>
    <t>戴尔常驻顾问</t>
  </si>
  <si>
    <t>璧山区内企业进入戴尔采购体系企业</t>
  </si>
  <si>
    <t>因美国对华出口限制，已于按高新区2022年第1次办公要求解约。</t>
  </si>
  <si>
    <t>推荐落地企业</t>
  </si>
  <si>
    <t>新申报知识产权</t>
  </si>
  <si>
    <t>宣传费用</t>
  </si>
  <si>
    <t>2021年度，“为围绕“儒雅璧山·田园都市”发展定位，突出璧山高新区的工作重点、工作成效和工作亮点，采取电视新闻、报纸、微信、手机报、电视专题、手机台即时互动、广播、现场直录播等形式，全方位宣传璧山高新区的工作。</t>
  </si>
  <si>
    <t>国家级媒体宣传次数</t>
  </si>
  <si>
    <t>市级媒体宣传报道</t>
  </si>
  <si>
    <t>区级媒体报道</t>
  </si>
  <si>
    <t>市级刊物宣传</t>
  </si>
  <si>
    <t>智博会专题报道</t>
  </si>
  <si>
    <t>重大活动宣传</t>
  </si>
  <si>
    <t>宣传政策知晓率</t>
  </si>
  <si>
    <t>智慧园区项目</t>
  </si>
  <si>
    <t>2021年建设信息化平台和管理中心，各项设备验收合格率达到100%，监测质量100%满足技术规格书要求，预计2021年2月建设完成，项目实施总成本为3616.8万元，单位投入灾害减少损失量1%，单位投入污水溢出减少量0.00017L/元，预计居民居住环境满意率达到90%。</t>
  </si>
  <si>
    <t>安装摄像头</t>
  </si>
  <si>
    <t>建成信息化平台</t>
  </si>
  <si>
    <t>监测质量合格率</t>
  </si>
  <si>
    <t>安装消防监控器</t>
  </si>
  <si>
    <t>安装消防烟感器</t>
  </si>
  <si>
    <t>居住环境满意率</t>
  </si>
  <si>
    <t>园区整体性安全风险评估</t>
  </si>
  <si>
    <t>2021年度，通过认真分析研究测算数据，科学决策、结合实际、依法依规，编制、完善和评审好报告，形成一份高质量评估报告，建立安全隐患排查治理长效机制。</t>
  </si>
  <si>
    <t>覆盖园区企业数量</t>
  </si>
  <si>
    <t>出具评估报告</t>
  </si>
  <si>
    <t>安全标准化建设</t>
  </si>
  <si>
    <t>建立安全隐患排查治理长效机制</t>
  </si>
  <si>
    <t>高新区范围内地块土壤污染防治</t>
  </si>
  <si>
    <t>2021年度，璧山高新区开展站前片区域建设用地地块调查及重点监测，企业设施设备拆除活动示范等工作，调查地块面积不低于1317.16亩，企业设施设备拆除活动示范项目1个。</t>
  </si>
  <si>
    <t>2021年度，璧山高新区开展站前片区域建设用地地块调查及重点监测，企业设施设备拆除活动示范等工作，调查地块面积3195亩，企业设施设备拆除活动示范项目1个。</t>
  </si>
  <si>
    <t>调查地块总面积</t>
  </si>
  <si>
    <t>亩</t>
  </si>
  <si>
    <t>企业设施设备拆除活动示范项目</t>
  </si>
  <si>
    <t>区域建设用地安全利用率</t>
  </si>
  <si>
    <t>非公党建活动经费</t>
  </si>
  <si>
    <t>2021年度，全面提升非公党建规范化水平，激发非公党建活力，为高新区经济发展提供组织保障。</t>
  </si>
  <si>
    <t>服务企业数量</t>
  </si>
  <si>
    <t>党群服务</t>
  </si>
  <si>
    <t>企业服务水平</t>
  </si>
  <si>
    <t>双高赛（高价值专利培育、高质量科技成果转化大赛）</t>
  </si>
  <si>
    <t>2021年度，搭建一个高价值专利培养、高质量科技成果转化的汇聚交流和价值实现平台，筛选一批技术领先、市场广阔、知识产权优质明显的创新项目，评选初创组10个、决赛组10个、服务机构组6个获奖项目（团队），促进璧山区打造成为重庆转型升级的创新引领区，推进成渝地区双城经济圈高质量发展。</t>
  </si>
  <si>
    <t>邀请行业专家</t>
  </si>
  <si>
    <t>组织项目</t>
  </si>
  <si>
    <t>评选获奖项目</t>
  </si>
  <si>
    <t>项目达标率</t>
  </si>
  <si>
    <t>第三方安全环保巡查服务</t>
  </si>
  <si>
    <t>2021年度，进一步有效解决行业监管人员不够、专业不精、把控不准、面孔太熟等问题，围绕查行业风险、治管理积弊、除安全隐患、促责任落实这一主线，压实企业主体责任，不断提升行业监管能力，从源头上防范和化解安全风险，确保企业生产安全。建立安全环保隐患排查治理长效机制。</t>
  </si>
  <si>
    <t>购买劳务人员数量</t>
  </si>
  <si>
    <t>租用安全环保巡查车数量</t>
  </si>
  <si>
    <t>辆</t>
  </si>
  <si>
    <t>安全生产事故发生次数</t>
  </si>
  <si>
    <t>购买劳务人员月标准</t>
  </si>
  <si>
    <t>元/月</t>
  </si>
  <si>
    <t>租用安全环保巡查车标准</t>
  </si>
  <si>
    <t>元/年</t>
  </si>
  <si>
    <t>聘请第三方人力资源服务专员</t>
  </si>
  <si>
    <t>2021年度聘请人力资源服务专员5名，为企业提供精准用工服务。</t>
  </si>
  <si>
    <t>聘请的劳务专员数量</t>
  </si>
  <si>
    <t>企业用工负担减轻有效性</t>
  </si>
  <si>
    <t>涉企政策、安全环保法律法规宣传</t>
  </si>
  <si>
    <t>2021年度，进一步促使企业高度重视安全生产工作，时刻绷紧安全风险防范这根弦，深入分析研判，采取有效措施，强化监测预警，加强监督检查，抓好隐患排查治理。下沉企业开展“送法律、释民惑”环保法律、法规、政策宣讲工作，面对面为企业服务。建立安全隐患排查治理长效机制。</t>
  </si>
  <si>
    <t>制作宣传手册数量</t>
  </si>
  <si>
    <t>宣传覆盖率</t>
  </si>
  <si>
    <t>企业安全环保宣传率</t>
  </si>
  <si>
    <t>高新区环境风险应急预案及应急物资采购</t>
  </si>
  <si>
    <t>2021年度，环保应急队伍组建完成，编制突发应急预案。</t>
  </si>
  <si>
    <t>覆盖群体规模</t>
  </si>
  <si>
    <t>建立物资库房</t>
  </si>
  <si>
    <t>间</t>
  </si>
  <si>
    <t>成立环境应急救援队</t>
  </si>
  <si>
    <t>支</t>
  </si>
  <si>
    <t>设立应急物资库</t>
  </si>
  <si>
    <t>应急预案合格率</t>
  </si>
  <si>
    <t>污水处理厂在线监测服务费</t>
  </si>
  <si>
    <t>2021年度，保证在线设施设备正常运行，设备运行良好，数据传输及时。</t>
  </si>
  <si>
    <t>维护设备数量</t>
  </si>
  <si>
    <t>台</t>
  </si>
  <si>
    <t>数据传输率</t>
  </si>
  <si>
    <t>设备完好率</t>
  </si>
  <si>
    <t>排污监测能力</t>
  </si>
  <si>
    <t>企业升规补助</t>
  </si>
  <si>
    <r>
      <rPr>
        <sz val="12"/>
        <color theme="1"/>
        <rFont val="仿宋"/>
        <family val="3"/>
        <charset val="134"/>
      </rPr>
      <t>2019年升规28家，每家当年补助10万元；2020年预计升规29家，每家当年补助10万元，</t>
    </r>
    <r>
      <rPr>
        <sz val="12"/>
        <color theme="1"/>
        <rFont val="仿宋"/>
        <family val="3"/>
        <charset val="134"/>
      </rPr>
      <t>有效增加企业收入、提高劳动就业率，受补助企业满意度达到100%。</t>
    </r>
  </si>
  <si>
    <t>2019年升规28家，每家当年补助10万元；2020年升规29家，每家当年补助10万元，有效增加企业收入、提高劳动就业率，受补助企业满意度达到100%。</t>
  </si>
  <si>
    <t>补贴升规企业数量</t>
  </si>
  <si>
    <t>升规企业补助标准</t>
  </si>
  <si>
    <t>万元/家</t>
  </si>
  <si>
    <t>补助政策知晓率</t>
  </si>
  <si>
    <t>补助合规率</t>
  </si>
  <si>
    <t>受补助企业满意度</t>
  </si>
  <si>
    <t>垫资众泰日常必要费用</t>
  </si>
  <si>
    <t>2021年度，每月为80名员工垫付工资及缴纳社保，保证100%按照垫付原则进行人员工资的核对，社保费用核对无误后进行缴纳，每月80人以内的工资、社保及日常必要费用支付金额不超过100万元，有效降低国有资金损失率，降低维稳上访率，众泰员工满意度达到80%。</t>
  </si>
  <si>
    <t>垫付工资及社保人员数量</t>
  </si>
  <si>
    <t>1.垫付职工人数有减少
2.众泰汽车及关联公司众泰研究分别于2021.5.25和2021.4.27被重庆市第五中级人民法院裁定受理破产清算，我委截止2021.7月均未在为众泰工业及关联公司垫付职工工资、社保、水电气等日常必要费用。</t>
  </si>
  <si>
    <t>垫付农发重点基金利息支付频次</t>
  </si>
  <si>
    <t>降低维稳上访率</t>
  </si>
  <si>
    <t>众泰员工满意度</t>
  </si>
  <si>
    <t>高新区工业企业本区配套奖励资金</t>
  </si>
  <si>
    <t>2021年奖励高新区内重点企业数量11家，本地配套企业数量36家，受奖励企业100%符合奖励标准，补助资金到位及时率达到100%，预计项目实施总成本500万元。建立本区企业配套奖励长效机制，增加企业流动资金量，有效促进企业发展壮大，本项目服务对象满意度达到90%以上。</t>
  </si>
  <si>
    <t>2021年奖励高新区内重点企业数量11家，本地配套企业数量36家，受奖励企业100%符合奖励标准，补助资金到位及时率达到100%。建立本区企业配套奖励长效机制，增加企业流动资金量，有效促进企业发展壮大，本项目服务对象满意度达到90%以上。</t>
  </si>
  <si>
    <t>奖励重点企业数量</t>
  </si>
  <si>
    <t>奖励本地配套企业数量</t>
  </si>
  <si>
    <t>增加企业流动资金量</t>
  </si>
  <si>
    <t>元</t>
  </si>
  <si>
    <t>2021智博会</t>
  </si>
  <si>
    <t>国家发展改革委 、科技部、工业和信息化部，国家网信办、中国科学院、中国科学技术协会，新加坡贸工部和重庆市人民政府联合主办的2021线上中国国际智能产业博览会，根据组委会要求和邀请，璧山参展，在智博会上签约企业1家以上。</t>
  </si>
  <si>
    <t>智博会布局面积</t>
  </si>
  <si>
    <t>参展技术及产品</t>
  </si>
  <si>
    <t xml:space="preserve">种 </t>
  </si>
  <si>
    <t>因疫情防控，进行线上参展</t>
  </si>
  <si>
    <t>签约企业</t>
  </si>
  <si>
    <t>河长制河道整治</t>
  </si>
  <si>
    <t>根据河长制任务安排，2021年，高新区负责棕树河青杠段、璧南河状元桥-杨柳小河沟、冷家河沟巡河、清漂，栽培水生植物、河道清淤，水质断面考核达标。</t>
  </si>
  <si>
    <t>水质断面考核达标率</t>
  </si>
  <si>
    <t>河水水质质量</t>
  </si>
  <si>
    <t>巡查范围覆盖率</t>
  </si>
  <si>
    <t>高新区比亚迪、康佳等重点企业定制公交运营差额补贴</t>
  </si>
  <si>
    <t>2021年，安排2台车4次为比亚迪、康佳等公司职工提供交通便利。</t>
  </si>
  <si>
    <t>安排车次</t>
  </si>
  <si>
    <t>安排车辆</t>
  </si>
  <si>
    <t>受益职工人数</t>
  </si>
  <si>
    <t>职工通勤便利度水平</t>
  </si>
  <si>
    <t>高新区定制公交（107、206、109）运营差额补贴</t>
  </si>
  <si>
    <t>2021年，优化公交车延伸班次运行线路，解决新建成区域沿线企业职工上下班问题，协助企业解决因通勤问题而导致招工难、留人难的问题。</t>
  </si>
  <si>
    <t>每日用车趟数</t>
  </si>
  <si>
    <t>项目实施成本</t>
  </si>
  <si>
    <t>企业职工满意度</t>
  </si>
  <si>
    <t>招商引资项目尽职调查费用</t>
  </si>
  <si>
    <t>2021年度，对招商引资项目开展尽职调查，按均价15万元/个，预计开展20个项目尽职调查。</t>
  </si>
  <si>
    <t>2021年度，对招商引资项目开展尽职调查，开展了20个项目尽职调查。</t>
  </si>
  <si>
    <t>尽调项目数量</t>
  </si>
  <si>
    <t>尽职调查报告完成率</t>
  </si>
  <si>
    <t>璧山营商环境</t>
  </si>
  <si>
    <t>安全生产标准化建设</t>
  </si>
  <si>
    <t>2021年度，完成标准化建设评估报告企业45家，完成标准化建设一次性规上企业5000元/家；重点行业领域中小企业补助3000元/家；非重点行业小企业补助1000元/家。</t>
  </si>
  <si>
    <r>
      <rPr>
        <sz val="12"/>
        <color theme="1"/>
        <rFont val="仿宋"/>
        <family val="3"/>
        <charset val="134"/>
      </rPr>
      <t>2021年度，完成标准化建设评估报告企业45家，完成标准化建设一次性规上企业</t>
    </r>
    <r>
      <rPr>
        <sz val="12"/>
        <color theme="1"/>
        <rFont val="仿宋"/>
        <family val="3"/>
        <charset val="134"/>
      </rPr>
      <t>11</t>
    </r>
    <r>
      <rPr>
        <sz val="12"/>
        <color theme="1"/>
        <rFont val="仿宋"/>
        <family val="3"/>
        <charset val="134"/>
      </rPr>
      <t>家；重点行业领域中小企业</t>
    </r>
    <r>
      <rPr>
        <sz val="12"/>
        <color theme="1"/>
        <rFont val="仿宋"/>
        <family val="3"/>
        <charset val="134"/>
      </rPr>
      <t>6</t>
    </r>
    <r>
      <rPr>
        <sz val="12"/>
        <color theme="1"/>
        <rFont val="仿宋"/>
        <family val="3"/>
        <charset val="134"/>
      </rPr>
      <t>/家；非重点行业</t>
    </r>
  </si>
  <si>
    <t>补助实施标准化建设企业数量</t>
  </si>
  <si>
    <t>安全生产标准化建设达标率</t>
  </si>
  <si>
    <t>规上企业补助标准</t>
  </si>
  <si>
    <t>元/家</t>
  </si>
  <si>
    <t>中型企业补助标准</t>
  </si>
  <si>
    <t>标准化建设补助政策知晓率</t>
  </si>
  <si>
    <t>购买第三方服务，为企业提供安全环保、人力资源、项目申报、资金申报、专利申报、财税等服务</t>
  </si>
  <si>
    <t>第三方服务机构为辖区企业开展服务，完成以2021年数据为基数的项目申报，减轻企业负担，节约企业运行资金和时间，提升企业归属感，进一步优化营商环境。</t>
  </si>
  <si>
    <t>完成重点企业安全生产隐患排查工作</t>
  </si>
  <si>
    <t>申报发明专利</t>
  </si>
  <si>
    <t>件</t>
  </si>
  <si>
    <t>申报其他专利</t>
  </si>
  <si>
    <t>新增科技型企业</t>
  </si>
  <si>
    <t>新增高新技术企业</t>
  </si>
  <si>
    <t>企业完成安全生产隐患整改率</t>
  </si>
  <si>
    <t>聘用高层次人才</t>
  </si>
  <si>
    <t>2021年度，打破人才引进编制壁垒，多渠道补充急需紧缺高层次人才、引进高层次人才15人。</t>
  </si>
  <si>
    <r>
      <rPr>
        <sz val="12"/>
        <color theme="1"/>
        <rFont val="仿宋"/>
        <family val="3"/>
        <charset val="134"/>
      </rPr>
      <t>2021年度，打破人才引进编制壁垒，多渠道补充急需紧缺高层次人才、引进高层次人才1</t>
    </r>
    <r>
      <rPr>
        <sz val="12"/>
        <color theme="1"/>
        <rFont val="仿宋"/>
        <family val="3"/>
        <charset val="134"/>
      </rPr>
      <t>4</t>
    </r>
    <r>
      <rPr>
        <sz val="12"/>
        <color theme="1"/>
        <rFont val="仿宋"/>
        <family val="3"/>
        <charset val="134"/>
      </rPr>
      <t>人。</t>
    </r>
  </si>
  <si>
    <t>支付频率</t>
  </si>
  <si>
    <t>劳务费支出</t>
  </si>
</sst>
</file>

<file path=xl/styles.xml><?xml version="1.0" encoding="utf-8"?>
<styleSheet xmlns="http://schemas.openxmlformats.org/spreadsheetml/2006/main">
  <numFmts count="10">
    <numFmt numFmtId="41" formatCode="_ * #,##0_ ;_ * \-#,##0_ ;_ * &quot;-&quot;_ ;_ @_ "/>
    <numFmt numFmtId="43" formatCode="_ * #,##0.00_ ;_ * \-#,##0.00_ ;_ * &quot;-&quot;??_ ;_ @_ "/>
    <numFmt numFmtId="176" formatCode="0.0000000"/>
    <numFmt numFmtId="177" formatCode="0.00000000"/>
    <numFmt numFmtId="178" formatCode="0.00_ "/>
    <numFmt numFmtId="179" formatCode="_(&quot;$&quot;* #,##0_);_(&quot;$&quot;* \(#,##0\);_(&quot;$&quot;* &quot;-&quot;_);_(@_)"/>
    <numFmt numFmtId="180" formatCode="_(&quot;$&quot;* #,##0.00_);_(&quot;$&quot;* \(#,##0.00\);_(&quot;$&quot;* &quot;-&quot;??_);_(@_)"/>
    <numFmt numFmtId="181" formatCode="0.000000"/>
    <numFmt numFmtId="182" formatCode="\¥#,##0.00;[Red]\¥\-#,##0.00"/>
    <numFmt numFmtId="183" formatCode="#,##0.00_ "/>
  </numFmts>
  <fonts count="43">
    <font>
      <sz val="11"/>
      <color theme="1"/>
      <name val="宋体"/>
      <charset val="134"/>
      <scheme val="minor"/>
    </font>
    <font>
      <sz val="16"/>
      <color theme="1"/>
      <name val="仿宋"/>
      <charset val="134"/>
    </font>
    <font>
      <sz val="12"/>
      <color theme="1"/>
      <name val="仿宋"/>
      <charset val="134"/>
    </font>
    <font>
      <sz val="12"/>
      <name val="宋体"/>
      <charset val="134"/>
    </font>
    <font>
      <sz val="12"/>
      <color rgb="FF000000"/>
      <name val="仿宋"/>
      <charset val="134"/>
    </font>
    <font>
      <sz val="12"/>
      <color theme="1"/>
      <name val="仿宋"/>
      <charset val="134"/>
    </font>
    <font>
      <sz val="12"/>
      <name val="仿宋"/>
      <charset val="134"/>
    </font>
    <font>
      <sz val="11"/>
      <color theme="1"/>
      <name val="宋体"/>
      <charset val="134"/>
      <scheme val="minor"/>
    </font>
    <font>
      <sz val="11"/>
      <color indexed="8"/>
      <name val="宋体"/>
      <charset val="134"/>
    </font>
    <font>
      <sz val="11"/>
      <color indexed="9"/>
      <name val="宋体"/>
      <charset val="134"/>
    </font>
    <font>
      <b/>
      <sz val="11"/>
      <color indexed="53"/>
      <name val="宋体"/>
      <charset val="134"/>
    </font>
    <font>
      <i/>
      <sz val="11"/>
      <color indexed="23"/>
      <name val="宋体"/>
      <charset val="134"/>
    </font>
    <font>
      <sz val="8"/>
      <name val="Arial"/>
      <family val="2"/>
    </font>
    <font>
      <sz val="11"/>
      <color indexed="17"/>
      <name val="宋体"/>
      <charset val="134"/>
    </font>
    <font>
      <sz val="11"/>
      <name val="宋体"/>
      <charset val="134"/>
    </font>
    <font>
      <b/>
      <sz val="13"/>
      <color indexed="54"/>
      <name val="宋体"/>
      <charset val="134"/>
    </font>
    <font>
      <sz val="11"/>
      <name val="ＭＳ Ｐゴシック"/>
      <family val="2"/>
    </font>
    <font>
      <sz val="11"/>
      <color indexed="10"/>
      <name val="宋体"/>
      <charset val="134"/>
    </font>
    <font>
      <b/>
      <sz val="11"/>
      <color indexed="63"/>
      <name val="宋体"/>
      <charset val="134"/>
    </font>
    <font>
      <b/>
      <sz val="18"/>
      <color indexed="54"/>
      <name val="宋体"/>
      <charset val="134"/>
    </font>
    <font>
      <sz val="12"/>
      <name val="Times New Roman"/>
      <family val="1"/>
    </font>
    <font>
      <b/>
      <sz val="15"/>
      <color indexed="54"/>
      <name val="宋体"/>
      <charset val="134"/>
    </font>
    <font>
      <sz val="10"/>
      <name val="Times New Roman"/>
      <family val="1"/>
    </font>
    <font>
      <sz val="11"/>
      <color indexed="19"/>
      <name val="宋体"/>
      <charset val="134"/>
    </font>
    <font>
      <sz val="10"/>
      <name val="Arial"/>
      <family val="2"/>
    </font>
    <font>
      <b/>
      <sz val="11"/>
      <color indexed="9"/>
      <name val="宋体"/>
      <charset val="134"/>
    </font>
    <font>
      <sz val="11"/>
      <color indexed="53"/>
      <name val="宋体"/>
      <charset val="134"/>
    </font>
    <font>
      <sz val="11"/>
      <color rgb="FF000000"/>
      <name val="宋体"/>
      <charset val="134"/>
    </font>
    <font>
      <b/>
      <sz val="11"/>
      <color indexed="54"/>
      <name val="宋体"/>
      <charset val="134"/>
    </font>
    <font>
      <b/>
      <sz val="11"/>
      <color indexed="8"/>
      <name val="宋体"/>
      <charset val="134"/>
    </font>
    <font>
      <b/>
      <i/>
      <sz val="16"/>
      <name val="Helv"/>
      <family val="2"/>
    </font>
    <font>
      <sz val="20"/>
      <name val="Letter Gothic (W1)"/>
      <family val="1"/>
    </font>
    <font>
      <b/>
      <sz val="10"/>
      <name val="MS Sans Serif"/>
      <family val="1"/>
    </font>
    <font>
      <sz val="10"/>
      <name val="MS Sans Serif"/>
      <family val="2"/>
    </font>
    <font>
      <sz val="11"/>
      <color indexed="62"/>
      <name val="宋体"/>
      <family val="3"/>
      <charset val="134"/>
    </font>
    <font>
      <sz val="11"/>
      <color indexed="16"/>
      <name val="宋体"/>
      <family val="3"/>
      <charset val="134"/>
    </font>
    <font>
      <sz val="11"/>
      <color theme="1"/>
      <name val="Tahoma"/>
      <family val="2"/>
    </font>
    <font>
      <sz val="11"/>
      <name val="蹈框"/>
      <charset val="134"/>
    </font>
    <font>
      <sz val="12"/>
      <name val="바탕체"/>
      <charset val="134"/>
    </font>
    <font>
      <sz val="12"/>
      <color theme="1"/>
      <name val="仿宋"/>
      <family val="3"/>
      <charset val="134"/>
    </font>
    <font>
      <sz val="9"/>
      <name val="宋体"/>
      <family val="3"/>
      <charset val="134"/>
      <scheme val="minor"/>
    </font>
    <font>
      <sz val="8"/>
      <color theme="1"/>
      <name val="仿宋"/>
      <family val="3"/>
      <charset val="134"/>
    </font>
    <font>
      <sz val="10"/>
      <color theme="1"/>
      <name val="仿宋"/>
      <family val="3"/>
      <charset val="134"/>
    </font>
  </fonts>
  <fills count="20">
    <fill>
      <patternFill patternType="none"/>
    </fill>
    <fill>
      <patternFill patternType="gray125"/>
    </fill>
    <fill>
      <patternFill patternType="solid">
        <fgColor theme="0"/>
        <bgColor indexed="64"/>
      </patternFill>
    </fill>
    <fill>
      <patternFill patternType="solid">
        <fgColor indexed="27"/>
        <bgColor indexed="64"/>
      </patternFill>
    </fill>
    <fill>
      <patternFill patternType="solid">
        <fgColor indexed="47"/>
        <bgColor indexed="64"/>
      </patternFill>
    </fill>
    <fill>
      <patternFill patternType="solid">
        <fgColor indexed="24"/>
        <bgColor indexed="64"/>
      </patternFill>
    </fill>
    <fill>
      <patternFill patternType="solid">
        <fgColor indexed="9"/>
        <bgColor indexed="64"/>
      </patternFill>
    </fill>
    <fill>
      <patternFill patternType="solid">
        <fgColor indexed="42"/>
        <bgColor indexed="64"/>
      </patternFill>
    </fill>
    <fill>
      <patternFill patternType="solid">
        <fgColor indexed="26"/>
        <bgColor indexed="64"/>
      </patternFill>
    </fill>
    <fill>
      <patternFill patternType="solid">
        <fgColor indexed="53"/>
        <bgColor indexed="64"/>
      </patternFill>
    </fill>
    <fill>
      <patternFill patternType="solid">
        <fgColor indexed="48"/>
        <bgColor indexed="64"/>
      </patternFill>
    </fill>
    <fill>
      <patternFill patternType="solid">
        <fgColor indexed="44"/>
        <bgColor indexed="64"/>
      </patternFill>
    </fill>
    <fill>
      <patternFill patternType="solid">
        <fgColor indexed="22"/>
        <bgColor indexed="64"/>
      </patternFill>
    </fill>
    <fill>
      <patternFill patternType="solid">
        <fgColor indexed="43"/>
        <bgColor indexed="64"/>
      </patternFill>
    </fill>
    <fill>
      <patternFill patternType="solid">
        <fgColor indexed="55"/>
        <bgColor indexed="64"/>
      </patternFill>
    </fill>
    <fill>
      <patternFill patternType="solid">
        <fgColor indexed="54"/>
        <bgColor indexed="64"/>
      </patternFill>
    </fill>
    <fill>
      <patternFill patternType="solid">
        <fgColor indexed="31"/>
        <bgColor indexed="64"/>
      </patternFill>
    </fill>
    <fill>
      <patternFill patternType="solid">
        <fgColor indexed="57"/>
        <bgColor indexed="64"/>
      </patternFill>
    </fill>
    <fill>
      <patternFill patternType="solid">
        <fgColor indexed="51"/>
        <bgColor indexed="64"/>
      </patternFill>
    </fill>
    <fill>
      <patternFill patternType="solid">
        <fgColor indexed="45"/>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indexed="48"/>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medium">
        <color indexed="44"/>
      </bottom>
      <diagonal/>
    </border>
    <border>
      <left/>
      <right/>
      <top style="thin">
        <color indexed="48"/>
      </top>
      <bottom style="double">
        <color indexed="48"/>
      </bottom>
      <diagonal/>
    </border>
  </borders>
  <cellStyleXfs count="232">
    <xf numFmtId="0" fontId="0" fillId="0" borderId="0"/>
    <xf numFmtId="0" fontId="8" fillId="3" borderId="0" applyNumberFormat="0" applyBorder="0" applyAlignment="0" applyProtection="0">
      <alignment vertical="center"/>
    </xf>
    <xf numFmtId="0" fontId="10" fillId="6" borderId="7" applyNumberFormat="0" applyAlignment="0" applyProtection="0">
      <alignment vertical="center"/>
    </xf>
    <xf numFmtId="0" fontId="14" fillId="0" borderId="0">
      <alignment vertical="center"/>
    </xf>
    <xf numFmtId="0" fontId="8" fillId="6"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8" fillId="3" borderId="0" applyNumberFormat="0" applyBorder="0" applyAlignment="0" applyProtection="0">
      <alignment vertical="center"/>
    </xf>
    <xf numFmtId="10" fontId="12" fillId="6" borderId="1" applyNumberFormat="0" applyBorder="0" applyAlignment="0" applyProtection="0"/>
    <xf numFmtId="9" fontId="7" fillId="0" borderId="0" applyFont="0" applyFill="0" applyBorder="0" applyAlignment="0" applyProtection="0">
      <alignment vertical="center"/>
    </xf>
    <xf numFmtId="0" fontId="18" fillId="6" borderId="9" applyNumberFormat="0" applyAlignment="0" applyProtection="0">
      <alignment vertical="center"/>
    </xf>
    <xf numFmtId="0" fontId="8" fillId="8" borderId="0" applyNumberFormat="0" applyBorder="0" applyAlignment="0" applyProtection="0">
      <alignment vertical="center"/>
    </xf>
    <xf numFmtId="0" fontId="9" fillId="4" borderId="0" applyNumberFormat="0" applyBorder="0" applyAlignment="0" applyProtection="0">
      <alignment vertical="center"/>
    </xf>
    <xf numFmtId="0" fontId="7" fillId="0" borderId="0">
      <alignment vertical="center"/>
    </xf>
    <xf numFmtId="0" fontId="11" fillId="0" borderId="0" applyNumberFormat="0" applyFill="0" applyBorder="0" applyAlignment="0" applyProtection="0">
      <alignment vertical="center"/>
    </xf>
    <xf numFmtId="0" fontId="9" fillId="10" borderId="0" applyNumberFormat="0" applyBorder="0" applyAlignment="0" applyProtection="0">
      <alignment vertical="center"/>
    </xf>
    <xf numFmtId="0" fontId="9" fillId="4" borderId="0" applyNumberFormat="0" applyBorder="0" applyAlignment="0" applyProtection="0">
      <alignment vertical="center"/>
    </xf>
    <xf numFmtId="0" fontId="3" fillId="0" borderId="0">
      <alignment vertical="center"/>
    </xf>
    <xf numFmtId="0" fontId="8" fillId="8" borderId="0" applyNumberFormat="0" applyBorder="0" applyAlignment="0" applyProtection="0">
      <alignment vertical="center"/>
    </xf>
    <xf numFmtId="0" fontId="9" fillId="4" borderId="0" applyNumberFormat="0" applyBorder="0" applyAlignment="0" applyProtection="0">
      <alignment vertical="center"/>
    </xf>
    <xf numFmtId="0" fontId="8" fillId="6" borderId="0" applyNumberFormat="0" applyBorder="0" applyAlignment="0" applyProtection="0">
      <alignment vertical="center"/>
    </xf>
    <xf numFmtId="0" fontId="8" fillId="13" borderId="0" applyNumberFormat="0" applyBorder="0" applyAlignment="0" applyProtection="0">
      <alignment vertical="center"/>
    </xf>
    <xf numFmtId="0" fontId="8" fillId="8" borderId="10" applyNumberFormat="0" applyFont="0" applyAlignment="0" applyProtection="0">
      <alignment vertical="center"/>
    </xf>
    <xf numFmtId="0" fontId="9" fillId="4" borderId="0" applyNumberFormat="0" applyBorder="0" applyAlignment="0" applyProtection="0">
      <alignment vertical="center"/>
    </xf>
    <xf numFmtId="0" fontId="8" fillId="4" borderId="0" applyNumberFormat="0" applyBorder="0" applyAlignment="0" applyProtection="0">
      <alignment vertical="center"/>
    </xf>
    <xf numFmtId="0" fontId="8" fillId="3" borderId="0" applyNumberFormat="0" applyBorder="0" applyAlignment="0" applyProtection="0">
      <alignment vertical="center"/>
    </xf>
    <xf numFmtId="0" fontId="7" fillId="0" borderId="0">
      <alignment vertical="center"/>
    </xf>
    <xf numFmtId="0" fontId="18" fillId="6" borderId="9" applyNumberFormat="0" applyAlignment="0" applyProtection="0">
      <alignment vertical="center"/>
    </xf>
    <xf numFmtId="0" fontId="3" fillId="0" borderId="0">
      <alignment vertical="center"/>
    </xf>
    <xf numFmtId="0" fontId="8" fillId="8" borderId="0" applyNumberFormat="0" applyBorder="0" applyAlignment="0" applyProtection="0">
      <alignment vertical="center"/>
    </xf>
    <xf numFmtId="0" fontId="9" fillId="5" borderId="0" applyNumberFormat="0" applyBorder="0" applyAlignment="0" applyProtection="0">
      <alignment vertical="center"/>
    </xf>
    <xf numFmtId="0" fontId="23" fillId="13" borderId="0" applyNumberFormat="0" applyBorder="0" applyAlignment="0" applyProtection="0">
      <alignment vertical="center"/>
    </xf>
    <xf numFmtId="0" fontId="8" fillId="6" borderId="0" applyNumberFormat="0" applyBorder="0" applyAlignment="0" applyProtection="0">
      <alignment vertical="center"/>
    </xf>
    <xf numFmtId="0" fontId="8" fillId="3" borderId="0" applyNumberFormat="0" applyBorder="0" applyAlignment="0" applyProtection="0">
      <alignment vertical="center"/>
    </xf>
    <xf numFmtId="0" fontId="18" fillId="6" borderId="9" applyNumberFormat="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6" borderId="0" applyNumberFormat="0" applyBorder="0" applyAlignment="0" applyProtection="0">
      <alignment vertical="center"/>
    </xf>
    <xf numFmtId="0" fontId="3" fillId="0" borderId="0">
      <alignment vertical="center"/>
    </xf>
    <xf numFmtId="0" fontId="8" fillId="8" borderId="0" applyNumberFormat="0" applyBorder="0" applyAlignment="0" applyProtection="0">
      <alignment vertical="center"/>
    </xf>
    <xf numFmtId="0" fontId="3" fillId="0" borderId="0">
      <alignment vertical="center"/>
    </xf>
    <xf numFmtId="0" fontId="8" fillId="8" borderId="0" applyNumberFormat="0" applyBorder="0" applyAlignment="0" applyProtection="0">
      <alignment vertical="center"/>
    </xf>
    <xf numFmtId="40" fontId="16" fillId="0" borderId="0" applyFont="0" applyFill="0" applyBorder="0" applyAlignment="0" applyProtection="0"/>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43" fontId="3" fillId="0" borderId="0" applyFont="0" applyFill="0" applyBorder="0" applyAlignment="0" applyProtection="0"/>
    <xf numFmtId="0" fontId="8" fillId="4" borderId="0" applyNumberFormat="0" applyBorder="0" applyAlignment="0" applyProtection="0">
      <alignment vertical="center"/>
    </xf>
    <xf numFmtId="0" fontId="10" fillId="6" borderId="7" applyNumberFormat="0" applyAlignment="0" applyProtection="0">
      <alignment vertical="center"/>
    </xf>
    <xf numFmtId="0" fontId="8" fillId="12" borderId="0" applyNumberFormat="0" applyBorder="0" applyAlignment="0" applyProtection="0">
      <alignment vertical="center"/>
    </xf>
    <xf numFmtId="0" fontId="10" fillId="6" borderId="7" applyNumberFormat="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25" fillId="14" borderId="11" applyNumberFormat="0" applyAlignment="0" applyProtection="0">
      <alignment vertical="center"/>
    </xf>
    <xf numFmtId="0" fontId="29" fillId="0" borderId="14" applyNumberFormat="0" applyFill="0" applyAlignment="0" applyProtection="0">
      <alignment vertical="center"/>
    </xf>
    <xf numFmtId="0" fontId="8" fillId="13" borderId="0" applyNumberFormat="0" applyBorder="0" applyAlignment="0" applyProtection="0">
      <alignment vertical="center"/>
    </xf>
    <xf numFmtId="0" fontId="25" fillId="14" borderId="11" applyNumberFormat="0" applyAlignment="0" applyProtection="0">
      <alignment vertical="center"/>
    </xf>
    <xf numFmtId="0" fontId="8" fillId="13" borderId="0" applyNumberFormat="0" applyBorder="0" applyAlignment="0" applyProtection="0">
      <alignment vertical="center"/>
    </xf>
    <xf numFmtId="0" fontId="8" fillId="13" borderId="0" applyNumberFormat="0" applyBorder="0" applyAlignment="0" applyProtection="0">
      <alignment vertical="center"/>
    </xf>
    <xf numFmtId="0" fontId="13" fillId="7"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23" fillId="13" borderId="0" applyNumberFormat="0" applyBorder="0" applyAlignment="0" applyProtection="0">
      <alignment vertical="center"/>
    </xf>
    <xf numFmtId="0" fontId="8" fillId="12" borderId="0" applyNumberFormat="0" applyBorder="0" applyAlignment="0" applyProtection="0">
      <alignment vertical="center"/>
    </xf>
    <xf numFmtId="0" fontId="23" fillId="13"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38" fontId="16" fillId="0" borderId="0" applyFont="0" applyFill="0" applyBorder="0" applyAlignment="0" applyProtection="0"/>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9" fillId="11" borderId="0" applyNumberFormat="0" applyBorder="0" applyAlignment="0" applyProtection="0">
      <alignment vertical="center"/>
    </xf>
    <xf numFmtId="0" fontId="24" fillId="0" borderId="0"/>
    <xf numFmtId="0" fontId="9" fillId="4" borderId="0" applyNumberFormat="0" applyBorder="0" applyAlignment="0" applyProtection="0">
      <alignment vertical="center"/>
    </xf>
    <xf numFmtId="0" fontId="9" fillId="4"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2" borderId="0" applyNumberFormat="0" applyBorder="0" applyAlignment="0" applyProtection="0">
      <alignment vertical="center"/>
    </xf>
    <xf numFmtId="0" fontId="18" fillId="6" borderId="9" applyNumberFormat="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4" borderId="0" applyNumberFormat="0" applyBorder="0" applyAlignment="0" applyProtection="0">
      <alignment vertical="center"/>
    </xf>
    <xf numFmtId="0" fontId="9" fillId="14"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18" borderId="0" applyNumberFormat="0" applyBorder="0" applyAlignment="0" applyProtection="0">
      <alignment vertical="center"/>
    </xf>
    <xf numFmtId="0" fontId="9" fillId="5" borderId="0" applyNumberFormat="0" applyBorder="0" applyAlignment="0" applyProtection="0">
      <alignment vertical="center"/>
    </xf>
    <xf numFmtId="0" fontId="9" fillId="5" borderId="0" applyNumberFormat="0" applyBorder="0" applyAlignment="0" applyProtection="0">
      <alignment vertical="center"/>
    </xf>
    <xf numFmtId="0" fontId="9" fillId="12" borderId="0" applyNumberFormat="0" applyBorder="0" applyAlignment="0" applyProtection="0">
      <alignment vertical="center"/>
    </xf>
    <xf numFmtId="0" fontId="9" fillId="15"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9" fillId="12" borderId="0" applyNumberFormat="0" applyBorder="0" applyAlignment="0" applyProtection="0">
      <alignment vertical="center"/>
    </xf>
    <xf numFmtId="0" fontId="7" fillId="0" borderId="0">
      <alignment vertical="center"/>
    </xf>
    <xf numFmtId="0" fontId="32" fillId="0" borderId="0" applyNumberFormat="0" applyFill="0" applyBorder="0" applyAlignment="0" applyProtection="0"/>
    <xf numFmtId="38" fontId="33" fillId="0" borderId="0" applyFont="0" applyFill="0" applyBorder="0" applyAlignment="0" applyProtection="0"/>
    <xf numFmtId="40" fontId="33" fillId="0" borderId="0" applyFont="0" applyFill="0" applyBorder="0" applyAlignment="0" applyProtection="0"/>
    <xf numFmtId="179" fontId="31" fillId="0" borderId="0" applyFont="0" applyFill="0" applyBorder="0" applyAlignment="0" applyProtection="0"/>
    <xf numFmtId="180" fontId="31" fillId="0" borderId="0" applyFont="0" applyFill="0" applyBorder="0" applyAlignment="0" applyProtection="0"/>
    <xf numFmtId="0" fontId="15" fillId="0" borderId="8" applyNumberFormat="0" applyFill="0" applyAlignment="0" applyProtection="0">
      <alignment vertical="center"/>
    </xf>
    <xf numFmtId="38" fontId="12" fillId="12" borderId="0" applyNumberFormat="0" applyBorder="0" applyAlignment="0" applyProtection="0"/>
    <xf numFmtId="10" fontId="12" fillId="6" borderId="1" applyNumberFormat="0" applyBorder="0" applyAlignment="0" applyProtection="0"/>
    <xf numFmtId="10" fontId="12" fillId="6" borderId="1" applyNumberFormat="0" applyBorder="0" applyAlignment="0" applyProtection="0"/>
    <xf numFmtId="10" fontId="12" fillId="6" borderId="1" applyNumberFormat="0" applyBorder="0" applyAlignment="0" applyProtection="0"/>
    <xf numFmtId="10" fontId="12" fillId="6" borderId="1" applyNumberFormat="0" applyBorder="0" applyAlignment="0" applyProtection="0"/>
    <xf numFmtId="10" fontId="12" fillId="6" borderId="1" applyNumberFormat="0" applyBorder="0" applyAlignment="0" applyProtection="0"/>
    <xf numFmtId="10" fontId="12" fillId="6" borderId="1" applyNumberFormat="0" applyBorder="0" applyAlignment="0" applyProtection="0"/>
    <xf numFmtId="10" fontId="12" fillId="6" borderId="1" applyNumberFormat="0" applyBorder="0" applyAlignment="0" applyProtection="0"/>
    <xf numFmtId="0" fontId="30" fillId="0" borderId="0"/>
    <xf numFmtId="0" fontId="30" fillId="0" borderId="0"/>
    <xf numFmtId="0" fontId="9" fillId="9" borderId="0" applyNumberFormat="0" applyBorder="0" applyAlignment="0" applyProtection="0">
      <alignment vertical="center"/>
    </xf>
    <xf numFmtId="0" fontId="22" fillId="0" borderId="0"/>
    <xf numFmtId="0" fontId="15" fillId="0" borderId="8" applyNumberFormat="0" applyFill="0" applyAlignment="0" applyProtection="0">
      <alignment vertical="center"/>
    </xf>
    <xf numFmtId="10" fontId="24" fillId="0" borderId="0" applyFont="0" applyFill="0" applyBorder="0" applyAlignment="0" applyProtection="0"/>
    <xf numFmtId="0" fontId="9" fillId="10" borderId="0" applyNumberFormat="0" applyBorder="0" applyAlignment="0" applyProtection="0">
      <alignment vertical="center"/>
    </xf>
    <xf numFmtId="0" fontId="32" fillId="0" borderId="0" applyNumberFormat="0" applyFill="0" applyBorder="0" applyAlignment="0" applyProtection="0"/>
    <xf numFmtId="9" fontId="7" fillId="0" borderId="0" applyFont="0" applyFill="0" applyBorder="0" applyAlignment="0" applyProtection="0">
      <alignment vertical="center"/>
    </xf>
    <xf numFmtId="0" fontId="21" fillId="0" borderId="8" applyNumberFormat="0" applyFill="0" applyAlignment="0" applyProtection="0">
      <alignment vertical="center"/>
    </xf>
    <xf numFmtId="0" fontId="21" fillId="0" borderId="8" applyNumberFormat="0" applyFill="0" applyAlignment="0" applyProtection="0">
      <alignment vertical="center"/>
    </xf>
    <xf numFmtId="0" fontId="15" fillId="0" borderId="8" applyNumberFormat="0" applyFill="0" applyAlignment="0" applyProtection="0">
      <alignment vertical="center"/>
    </xf>
    <xf numFmtId="0" fontId="15" fillId="0" borderId="8"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0" fontId="28" fillId="0" borderId="13" applyNumberFormat="0" applyFill="0" applyAlignment="0" applyProtection="0">
      <alignment vertical="center"/>
    </xf>
    <xf numFmtId="43" fontId="7" fillId="0" borderId="0" applyFont="0" applyFill="0" applyBorder="0" applyAlignment="0" applyProtection="0">
      <alignment vertical="center"/>
    </xf>
    <xf numFmtId="0" fontId="11" fillId="0" borderId="0" applyNumberFormat="0" applyFill="0" applyBorder="0" applyAlignment="0" applyProtection="0">
      <alignment vertical="center"/>
    </xf>
    <xf numFmtId="0" fontId="28" fillId="0" borderId="0" applyNumberFormat="0" applyFill="0" applyBorder="0" applyAlignment="0" applyProtection="0">
      <alignment vertical="center"/>
    </xf>
    <xf numFmtId="43" fontId="3" fillId="0" borderId="0" applyFont="0" applyFill="0" applyBorder="0" applyAlignment="0" applyProtection="0">
      <alignment vertical="center"/>
    </xf>
    <xf numFmtId="0" fontId="28" fillId="0" borderId="0" applyNumberFormat="0" applyFill="0" applyBorder="0" applyAlignment="0" applyProtection="0">
      <alignment vertical="center"/>
    </xf>
    <xf numFmtId="43" fontId="3" fillId="0" borderId="0" applyFont="0" applyFill="0" applyBorder="0" applyAlignment="0" applyProtection="0">
      <alignment vertical="center"/>
    </xf>
    <xf numFmtId="0" fontId="7" fillId="0" borderId="0">
      <alignment vertical="center"/>
    </xf>
    <xf numFmtId="0" fontId="28" fillId="0" borderId="0" applyNumberFormat="0" applyFill="0" applyBorder="0" applyAlignment="0" applyProtection="0">
      <alignment vertical="center"/>
    </xf>
    <xf numFmtId="176" fontId="20" fillId="0" borderId="0" applyFont="0" applyFill="0" applyBorder="0" applyAlignment="0" applyProtection="0"/>
    <xf numFmtId="0" fontId="2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35" fillId="19" borderId="0" applyNumberFormat="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xf numFmtId="0" fontId="36" fillId="0" borderId="0"/>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27" fillId="0" borderId="0">
      <protection locked="0"/>
    </xf>
    <xf numFmtId="0" fontId="37" fillId="0" borderId="0"/>
    <xf numFmtId="0" fontId="7" fillId="0" borderId="0">
      <alignment vertical="center"/>
    </xf>
    <xf numFmtId="0" fontId="7" fillId="0" borderId="0">
      <alignment vertical="center"/>
    </xf>
    <xf numFmtId="0" fontId="9" fillId="18" borderId="0" applyNumberFormat="0" applyBorder="0" applyAlignment="0" applyProtection="0">
      <alignment vertical="center"/>
    </xf>
    <xf numFmtId="0" fontId="7" fillId="0" borderId="0">
      <alignment vertical="center"/>
    </xf>
    <xf numFmtId="0" fontId="7" fillId="0" borderId="0">
      <alignment vertical="center"/>
    </xf>
    <xf numFmtId="0" fontId="24" fillId="0" borderId="0"/>
    <xf numFmtId="0" fontId="7" fillId="0" borderId="0">
      <alignment vertical="center"/>
    </xf>
    <xf numFmtId="0" fontId="7" fillId="0" borderId="0">
      <alignment vertical="center"/>
    </xf>
    <xf numFmtId="0" fontId="7" fillId="0" borderId="0">
      <alignment vertical="center"/>
    </xf>
    <xf numFmtId="0" fontId="8" fillId="8" borderId="10" applyNumberFormat="0" applyFont="0" applyAlignment="0" applyProtection="0">
      <alignment vertical="center"/>
    </xf>
    <xf numFmtId="0" fontId="7" fillId="0" borderId="0">
      <alignment vertical="center"/>
    </xf>
    <xf numFmtId="0" fontId="8" fillId="8" borderId="10" applyNumberFormat="0" applyFont="0" applyAlignment="0" applyProtection="0">
      <alignment vertical="center"/>
    </xf>
    <xf numFmtId="0" fontId="7" fillId="0" borderId="0">
      <alignment vertical="center"/>
    </xf>
    <xf numFmtId="0" fontId="14" fillId="0" borderId="0">
      <alignment vertical="center"/>
    </xf>
    <xf numFmtId="0" fontId="14" fillId="0" borderId="0">
      <alignment vertical="center"/>
    </xf>
    <xf numFmtId="0" fontId="14" fillId="0" borderId="0">
      <alignment vertical="center"/>
    </xf>
    <xf numFmtId="0" fontId="7" fillId="0" borderId="0">
      <alignment vertical="center"/>
    </xf>
    <xf numFmtId="0" fontId="14" fillId="0" borderId="0">
      <alignment vertical="center"/>
    </xf>
    <xf numFmtId="0" fontId="14" fillId="0" borderId="0">
      <alignment vertical="center"/>
    </xf>
    <xf numFmtId="0" fontId="13" fillId="7" borderId="0" applyNumberFormat="0" applyBorder="0" applyAlignment="0" applyProtection="0">
      <alignment vertical="center"/>
    </xf>
    <xf numFmtId="41" fontId="22" fillId="0" borderId="0" applyFont="0" applyFill="0" applyBorder="0" applyAlignment="0" applyProtection="0"/>
    <xf numFmtId="0" fontId="13" fillId="7" borderId="0" applyNumberFormat="0" applyBorder="0" applyAlignment="0" applyProtection="0">
      <alignment vertical="center"/>
    </xf>
    <xf numFmtId="0" fontId="13" fillId="7" borderId="0" applyNumberFormat="0" applyBorder="0" applyAlignment="0" applyProtection="0">
      <alignment vertical="center"/>
    </xf>
    <xf numFmtId="0" fontId="29" fillId="0" borderId="14" applyNumberFormat="0" applyFill="0" applyAlignment="0" applyProtection="0">
      <alignment vertical="center"/>
    </xf>
    <xf numFmtId="0" fontId="29" fillId="0" borderId="14" applyNumberFormat="0" applyFill="0" applyAlignment="0" applyProtection="0">
      <alignment vertical="center"/>
    </xf>
    <xf numFmtId="0" fontId="29" fillId="0" borderId="14" applyNumberFormat="0" applyFill="0" applyAlignment="0" applyProtection="0">
      <alignment vertical="center"/>
    </xf>
    <xf numFmtId="0" fontId="10" fillId="6" borderId="7" applyNumberFormat="0" applyAlignment="0" applyProtection="0">
      <alignment vertical="center"/>
    </xf>
    <xf numFmtId="0" fontId="11"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12" applyNumberFormat="0" applyFill="0" applyAlignment="0" applyProtection="0">
      <alignment vertical="center"/>
    </xf>
    <xf numFmtId="0" fontId="26" fillId="0" borderId="12" applyNumberFormat="0" applyFill="0" applyAlignment="0" applyProtection="0">
      <alignment vertical="center"/>
    </xf>
    <xf numFmtId="0" fontId="23" fillId="13" borderId="0" applyNumberFormat="0" applyBorder="0" applyAlignment="0" applyProtection="0">
      <alignment vertical="center"/>
    </xf>
    <xf numFmtId="0" fontId="9" fillId="14" borderId="0" applyNumberFormat="0" applyBorder="0" applyAlignment="0" applyProtection="0">
      <alignment vertical="center"/>
    </xf>
    <xf numFmtId="182" fontId="3" fillId="0" borderId="0" applyFont="0" applyFill="0" applyBorder="0" applyAlignment="0" applyProtection="0"/>
    <xf numFmtId="181" fontId="20" fillId="0" borderId="0" applyFont="0" applyFill="0" applyBorder="0" applyAlignment="0" applyProtection="0"/>
    <xf numFmtId="177" fontId="20" fillId="0" borderId="0" applyFont="0" applyFill="0" applyBorder="0" applyAlignment="0" applyProtection="0"/>
    <xf numFmtId="0" fontId="22" fillId="0" borderId="0"/>
    <xf numFmtId="43" fontId="22" fillId="0" borderId="0" applyFont="0" applyFill="0" applyBorder="0" applyAlignment="0" applyProtection="0"/>
    <xf numFmtId="41" fontId="3" fillId="0" borderId="0" applyFont="0" applyFill="0" applyBorder="0" applyAlignment="0" applyProtection="0"/>
    <xf numFmtId="43" fontId="7" fillId="0" borderId="0" applyFont="0" applyFill="0" applyBorder="0" applyAlignment="0" applyProtection="0">
      <alignment vertical="center"/>
    </xf>
    <xf numFmtId="43" fontId="7" fillId="0" borderId="0" applyFont="0" applyFill="0" applyBorder="0" applyAlignment="0" applyProtection="0">
      <alignment vertical="center"/>
    </xf>
    <xf numFmtId="0" fontId="9" fillId="10" borderId="0" applyNumberFormat="0" applyBorder="0" applyAlignment="0" applyProtection="0">
      <alignment vertical="center"/>
    </xf>
    <xf numFmtId="0" fontId="9" fillId="10" borderId="0" applyNumberFormat="0" applyBorder="0" applyAlignment="0" applyProtection="0">
      <alignment vertical="center"/>
    </xf>
    <xf numFmtId="0" fontId="9" fillId="9" borderId="0" applyNumberFormat="0" applyBorder="0" applyAlignment="0" applyProtection="0">
      <alignment vertical="center"/>
    </xf>
    <xf numFmtId="0" fontId="9" fillId="9" borderId="0" applyNumberFormat="0" applyBorder="0" applyAlignment="0" applyProtection="0">
      <alignment vertical="center"/>
    </xf>
    <xf numFmtId="0" fontId="9" fillId="14" borderId="0" applyNumberFormat="0" applyBorder="0" applyAlignment="0" applyProtection="0">
      <alignment vertical="center"/>
    </xf>
    <xf numFmtId="0" fontId="9" fillId="14" borderId="0" applyNumberFormat="0" applyBorder="0" applyAlignment="0" applyProtection="0">
      <alignment vertical="center"/>
    </xf>
    <xf numFmtId="0" fontId="9" fillId="18" borderId="0" applyNumberFormat="0" applyBorder="0" applyAlignment="0" applyProtection="0">
      <alignment vertical="center"/>
    </xf>
    <xf numFmtId="0" fontId="9" fillId="18"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5"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9" fillId="17" borderId="0" applyNumberFormat="0" applyBorder="0" applyAlignment="0" applyProtection="0">
      <alignment vertical="center"/>
    </xf>
    <xf numFmtId="0" fontId="34" fillId="4" borderId="7" applyNumberFormat="0" applyAlignment="0" applyProtection="0">
      <alignment vertical="center"/>
    </xf>
    <xf numFmtId="0" fontId="34" fillId="4" borderId="7" applyNumberFormat="0" applyAlignment="0" applyProtection="0">
      <alignment vertical="center"/>
    </xf>
    <xf numFmtId="0" fontId="34" fillId="4" borderId="7" applyNumberFormat="0" applyAlignment="0" applyProtection="0">
      <alignment vertical="center"/>
    </xf>
    <xf numFmtId="0" fontId="34" fillId="4" borderId="7" applyNumberFormat="0" applyAlignment="0" applyProtection="0">
      <alignment vertical="center"/>
    </xf>
    <xf numFmtId="0" fontId="24" fillId="0" borderId="0"/>
    <xf numFmtId="0" fontId="8" fillId="8" borderId="10" applyNumberFormat="0" applyFont="0" applyAlignment="0" applyProtection="0">
      <alignment vertical="center"/>
    </xf>
    <xf numFmtId="0" fontId="16" fillId="0" borderId="0" applyFont="0" applyFill="0" applyBorder="0" applyAlignment="0" applyProtection="0"/>
    <xf numFmtId="0" fontId="16" fillId="0" borderId="0" applyFont="0" applyFill="0" applyBorder="0" applyAlignment="0" applyProtection="0"/>
    <xf numFmtId="0" fontId="38" fillId="0" borderId="0"/>
  </cellStyleXfs>
  <cellXfs count="53">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183" fontId="2" fillId="0" borderId="1" xfId="0" applyNumberFormat="1" applyFont="1" applyBorder="1" applyAlignment="1">
      <alignment horizontal="center" vertical="center" wrapText="1"/>
    </xf>
    <xf numFmtId="10" fontId="2" fillId="0" borderId="1" xfId="9"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9" fontId="2" fillId="0" borderId="1" xfId="9" applyFont="1" applyBorder="1" applyAlignment="1">
      <alignment horizontal="center" vertical="center" wrapText="1"/>
    </xf>
    <xf numFmtId="9" fontId="2" fillId="0" borderId="1" xfId="9" applyNumberFormat="1" applyFont="1" applyBorder="1" applyAlignment="1">
      <alignment horizontal="center" vertical="center" wrapText="1"/>
    </xf>
    <xf numFmtId="0" fontId="3" fillId="0" borderId="1" xfId="0" applyFont="1" applyFill="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left" vertical="center" wrapText="1"/>
    </xf>
    <xf numFmtId="0" fontId="2" fillId="0" borderId="1" xfId="0" applyFont="1" applyBorder="1" applyAlignment="1">
      <alignment vertical="center" wrapText="1"/>
    </xf>
    <xf numFmtId="0" fontId="0" fillId="0" borderId="0" xfId="0" applyAlignment="1">
      <alignment horizontal="center" vertical="center"/>
    </xf>
    <xf numFmtId="178" fontId="2" fillId="0" borderId="1" xfId="0"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0" xfId="0" applyFill="1"/>
    <xf numFmtId="0" fontId="2" fillId="2" borderId="1" xfId="0" applyFont="1" applyFill="1" applyBorder="1" applyAlignment="1">
      <alignment horizontal="left" vertical="center" wrapText="1"/>
    </xf>
    <xf numFmtId="9" fontId="2" fillId="2" borderId="1" xfId="9" applyFont="1" applyFill="1" applyBorder="1" applyAlignment="1">
      <alignment horizontal="center" vertical="center" wrapText="1"/>
    </xf>
    <xf numFmtId="9" fontId="2" fillId="2" borderId="1" xfId="9" applyNumberFormat="1" applyFont="1" applyFill="1" applyBorder="1" applyAlignment="1">
      <alignment horizontal="center" vertical="center" wrapText="1"/>
    </xf>
    <xf numFmtId="0" fontId="3" fillId="2" borderId="1" xfId="0" applyFont="1" applyFill="1" applyBorder="1" applyAlignment="1">
      <alignment horizontal="center" vertical="center"/>
    </xf>
    <xf numFmtId="183" fontId="2" fillId="0" borderId="1" xfId="0" applyNumberFormat="1" applyFont="1" applyFill="1" applyBorder="1" applyAlignment="1">
      <alignment horizontal="center" vertical="center" wrapText="1"/>
    </xf>
    <xf numFmtId="9" fontId="2" fillId="0" borderId="1" xfId="9" applyFont="1" applyFill="1" applyBorder="1" applyAlignment="1">
      <alignment horizontal="center" vertical="center" wrapText="1"/>
    </xf>
    <xf numFmtId="9" fontId="2" fillId="0" borderId="1" xfId="9"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Fill="1"/>
    <xf numFmtId="0" fontId="2" fillId="2" borderId="1" xfId="158" applyFont="1" applyFill="1" applyBorder="1" applyAlignment="1">
      <alignment horizontal="center" vertical="center" wrapText="1"/>
    </xf>
    <xf numFmtId="9" fontId="2" fillId="2" borderId="1" xfId="132" applyFont="1" applyFill="1" applyBorder="1" applyAlignment="1">
      <alignment horizontal="center" vertical="center" wrapText="1"/>
    </xf>
    <xf numFmtId="0" fontId="4" fillId="2" borderId="1" xfId="158" applyFont="1" applyFill="1" applyBorder="1" applyAlignment="1">
      <alignment horizontal="center" vertical="center" wrapText="1"/>
    </xf>
    <xf numFmtId="0" fontId="0" fillId="0" borderId="0" xfId="0" applyFont="1"/>
    <xf numFmtId="0" fontId="41" fillId="0" borderId="1" xfId="0" applyFont="1" applyFill="1" applyBorder="1" applyAlignment="1">
      <alignment horizontal="left"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183" fontId="2" fillId="0" borderId="2" xfId="0" applyNumberFormat="1" applyFont="1" applyBorder="1" applyAlignment="1">
      <alignment horizontal="center" vertical="center" wrapText="1"/>
    </xf>
    <xf numFmtId="183" fontId="2" fillId="0" borderId="4" xfId="0" applyNumberFormat="1" applyFont="1" applyBorder="1" applyAlignment="1">
      <alignment horizontal="center" vertical="center" wrapText="1"/>
    </xf>
    <xf numFmtId="0" fontId="1" fillId="0" borderId="0" xfId="0" applyFont="1" applyBorder="1" applyAlignment="1">
      <alignment horizontal="left" vertical="center"/>
    </xf>
    <xf numFmtId="0" fontId="1"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Border="1" applyAlignment="1">
      <alignment horizontal="left" vertical="center" wrapText="1"/>
    </xf>
    <xf numFmtId="0" fontId="42" fillId="0" borderId="1"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232">
    <cellStyle name="20% - 强调文字颜色 1 2" xfId="1"/>
    <cellStyle name="20% - 强调文字颜色 1 2 2" xfId="33"/>
    <cellStyle name="20% - 强调文字颜色 1 2 2 2" xfId="7"/>
    <cellStyle name="20% - 强调文字颜色 1 2 3" xfId="25"/>
    <cellStyle name="20% - 强调文字颜色 2 2" xfId="35"/>
    <cellStyle name="20% - 强调文字颜色 2 2 2" xfId="11"/>
    <cellStyle name="20% - 强调文字颜色 2 2 2 2" xfId="36"/>
    <cellStyle name="20% - 强调文字颜色 2 2 3" xfId="37"/>
    <cellStyle name="20% - 强调文字颜色 3 2" xfId="32"/>
    <cellStyle name="20% - 强调文字颜色 3 2 2" xfId="4"/>
    <cellStyle name="20% - 强调文字颜色 3 2 2 2" xfId="38"/>
    <cellStyle name="20% - 强调文字颜色 3 2 3" xfId="20"/>
    <cellStyle name="20% - 强调文字颜色 4 2" xfId="40"/>
    <cellStyle name="20% - 强调文字颜色 4 2 2" xfId="29"/>
    <cellStyle name="20% - 强调文字颜色 4 2 2 2" xfId="18"/>
    <cellStyle name="20% - 强调文字颜色 4 2 3" xfId="42"/>
    <cellStyle name="20% - 强调文字颜色 5 2" xfId="44"/>
    <cellStyle name="20% - 强调文字颜色 5 2 2" xfId="45"/>
    <cellStyle name="20% - 强调文字颜色 5 2 2 2" xfId="46"/>
    <cellStyle name="20% - 强调文字颜色 5 2 3" xfId="47"/>
    <cellStyle name="20% - 强调文字颜色 6 2" xfId="48"/>
    <cellStyle name="20% - 强调文字颜色 6 2 2" xfId="49"/>
    <cellStyle name="20% - 强调文字颜色 6 2 2 2" xfId="50"/>
    <cellStyle name="20% - 强调文字颜色 6 2 3" xfId="51"/>
    <cellStyle name="40% - 强调文字颜色 1 2" xfId="52"/>
    <cellStyle name="40% - 强调文字颜色 1 2 2" xfId="53"/>
    <cellStyle name="40% - 强调文字颜色 1 2 2 2" xfId="54"/>
    <cellStyle name="40% - 强调文字颜色 1 2 3" xfId="55"/>
    <cellStyle name="40% - 强调文字颜色 2 2" xfId="24"/>
    <cellStyle name="40% - 强调文字颜色 2 2 2" xfId="56"/>
    <cellStyle name="40% - 强调文字颜色 2 2 2 2" xfId="57"/>
    <cellStyle name="40% - 强调文字颜色 2 2 3" xfId="59"/>
    <cellStyle name="40% - 强调文字颜色 3 2" xfId="61"/>
    <cellStyle name="40% - 强调文字颜色 3 2 2" xfId="63"/>
    <cellStyle name="40% - 强调文字颜色 3 2 2 2" xfId="64"/>
    <cellStyle name="40% - 强调文字颜色 3 2 3" xfId="65"/>
    <cellStyle name="40% - 强调文字颜色 4 2" xfId="21"/>
    <cellStyle name="40% - 强调文字颜色 4 2 2" xfId="68"/>
    <cellStyle name="40% - 强调文字颜色 4 2 2 2" xfId="70"/>
    <cellStyle name="40% - 强调文字颜色 4 2 3" xfId="71"/>
    <cellStyle name="40% - 强调文字颜色 5 2" xfId="73"/>
    <cellStyle name="40% - 强调文字颜色 5 2 2" xfId="74"/>
    <cellStyle name="40% - 强调文字颜色 5 2 2 2" xfId="75"/>
    <cellStyle name="40% - 强调文字颜色 5 2 3" xfId="76"/>
    <cellStyle name="40% - 强调文字颜色 6 2" xfId="78"/>
    <cellStyle name="40% - 强调文字颜色 6 2 2" xfId="80"/>
    <cellStyle name="40% - 强调文字颜色 6 2 2 2" xfId="81"/>
    <cellStyle name="40% - 强调文字颜色 6 2 3" xfId="82"/>
    <cellStyle name="60% - 强调文字颜色 1 2" xfId="84"/>
    <cellStyle name="60% - 强调文字颜色 1 2 2" xfId="85"/>
    <cellStyle name="60% - 强调文字颜色 1 2 2 2" xfId="86"/>
    <cellStyle name="60% - 强调文字颜色 1 2 3" xfId="87"/>
    <cellStyle name="60% - 强调文字颜色 2 2" xfId="89"/>
    <cellStyle name="60% - 强调文字颜色 2 2 2" xfId="16"/>
    <cellStyle name="60% - 强调文字颜色 2 2 2 2" xfId="19"/>
    <cellStyle name="60% - 强调文字颜色 2 2 3" xfId="90"/>
    <cellStyle name="60% - 强调文字颜色 3 2" xfId="91"/>
    <cellStyle name="60% - 强调文字颜色 3 2 2" xfId="93"/>
    <cellStyle name="60% - 强调文字颜色 3 2 2 2" xfId="95"/>
    <cellStyle name="60% - 强调文字颜色 3 2 3" xfId="96"/>
    <cellStyle name="60% - 强调文字颜色 4 2" xfId="97"/>
    <cellStyle name="60% - 强调文字颜色 4 2 2" xfId="99"/>
    <cellStyle name="60% - 强调文字颜色 4 2 2 2" xfId="12"/>
    <cellStyle name="60% - 强调文字颜色 4 2 3" xfId="23"/>
    <cellStyle name="60% - 强调文字颜色 5 2" xfId="100"/>
    <cellStyle name="60% - 强调文字颜色 5 2 2" xfId="102"/>
    <cellStyle name="60% - 强调文字颜色 5 2 2 2" xfId="30"/>
    <cellStyle name="60% - 强调文字颜色 5 2 3" xfId="103"/>
    <cellStyle name="60% - 强调文字颜色 6 2" xfId="104"/>
    <cellStyle name="60% - 强调文字颜色 6 2 2" xfId="106"/>
    <cellStyle name="60% - 强调文字颜色 6 2 2 2" xfId="107"/>
    <cellStyle name="60% - 强调文字颜色 6 2 3" xfId="108"/>
    <cellStyle name="ColLevel_1" xfId="110"/>
    <cellStyle name="Comma [0]_laroux" xfId="111"/>
    <cellStyle name="Comma_laroux" xfId="112"/>
    <cellStyle name="Currency [0]_353HHC" xfId="113"/>
    <cellStyle name="Currency_353HHC" xfId="114"/>
    <cellStyle name="Grey" xfId="116"/>
    <cellStyle name="Input [yellow]" xfId="117"/>
    <cellStyle name="Input [yellow] 2" xfId="118"/>
    <cellStyle name="Input [yellow] 2 2" xfId="119"/>
    <cellStyle name="Input [yellow] 2 2 2" xfId="120"/>
    <cellStyle name="Input [yellow] 2 3" xfId="121"/>
    <cellStyle name="Input [yellow] 3" xfId="122"/>
    <cellStyle name="Input [yellow] 3 2" xfId="123"/>
    <cellStyle name="Input [yellow] 4" xfId="8"/>
    <cellStyle name="Normal - Style1" xfId="124"/>
    <cellStyle name="Normal - Style1 2" xfId="125"/>
    <cellStyle name="Normal_0105第二套审计报表定稿" xfId="127"/>
    <cellStyle name="Percent [2]" xfId="129"/>
    <cellStyle name="RowLevel_1" xfId="131"/>
    <cellStyle name="百分比" xfId="9" builtinId="5"/>
    <cellStyle name="百分比 2" xfId="132"/>
    <cellStyle name="标题 1 2" xfId="133"/>
    <cellStyle name="标题 1 2 2" xfId="134"/>
    <cellStyle name="标题 2 2" xfId="115"/>
    <cellStyle name="标题 2 2 2" xfId="135"/>
    <cellStyle name="标题 2 2 2 2" xfId="128"/>
    <cellStyle name="标题 2 2 3" xfId="136"/>
    <cellStyle name="标题 3 2" xfId="137"/>
    <cellStyle name="标题 3 2 2" xfId="138"/>
    <cellStyle name="标题 3 2 2 2" xfId="139"/>
    <cellStyle name="标题 3 2 3" xfId="140"/>
    <cellStyle name="标题 4 2" xfId="143"/>
    <cellStyle name="标题 4 2 2" xfId="145"/>
    <cellStyle name="标题 4 2 2 2" xfId="148"/>
    <cellStyle name="标题 4 2 3" xfId="150"/>
    <cellStyle name="标题 5" xfId="6"/>
    <cellStyle name="标题 5 2" xfId="151"/>
    <cellStyle name="标题 5 2 2" xfId="152"/>
    <cellStyle name="标题 5 3" xfId="153"/>
    <cellStyle name="差 2" xfId="154"/>
    <cellStyle name="常规" xfId="0" builtinId="0"/>
    <cellStyle name="常规 10" xfId="155"/>
    <cellStyle name="常规 10 2" xfId="156"/>
    <cellStyle name="常规 11" xfId="157"/>
    <cellStyle name="常规 12" xfId="158"/>
    <cellStyle name="常规 13" xfId="159"/>
    <cellStyle name="常规 2" xfId="109"/>
    <cellStyle name="常规 2 2" xfId="160"/>
    <cellStyle name="常规 2 2 2" xfId="161"/>
    <cellStyle name="常规 2 2 2 2" xfId="162"/>
    <cellStyle name="常规 2 2 3" xfId="163"/>
    <cellStyle name="常规 2 3" xfId="164"/>
    <cellStyle name="常规 2 4" xfId="166"/>
    <cellStyle name="常规 2 4 2" xfId="167"/>
    <cellStyle name="常规 2 5" xfId="169"/>
    <cellStyle name="常规 3" xfId="39"/>
    <cellStyle name="常规 3 2" xfId="28"/>
    <cellStyle name="常规 3 2 2" xfId="17"/>
    <cellStyle name="常规 3 3" xfId="41"/>
    <cellStyle name="常规 4" xfId="170"/>
    <cellStyle name="常规 4 2" xfId="171"/>
    <cellStyle name="常规 4 3" xfId="172"/>
    <cellStyle name="常规 4 3 2" xfId="173"/>
    <cellStyle name="常规 4 4" xfId="174"/>
    <cellStyle name="常规 5" xfId="88"/>
    <cellStyle name="常规 6" xfId="13"/>
    <cellStyle name="常规 6 2" xfId="176"/>
    <cellStyle name="常规 6 2 2" xfId="178"/>
    <cellStyle name="常规 6 3" xfId="147"/>
    <cellStyle name="常规 7" xfId="179"/>
    <cellStyle name="常规 7 2" xfId="180"/>
    <cellStyle name="常规 7 2 2" xfId="181"/>
    <cellStyle name="常规 7 3" xfId="3"/>
    <cellStyle name="常规 8" xfId="182"/>
    <cellStyle name="常规 8 2" xfId="26"/>
    <cellStyle name="常规 9" xfId="183"/>
    <cellStyle name="常规 9 2" xfId="184"/>
    <cellStyle name="好 2" xfId="185"/>
    <cellStyle name="好 2 2" xfId="187"/>
    <cellStyle name="好 2 2 2" xfId="188"/>
    <cellStyle name="好 2 3" xfId="72"/>
    <cellStyle name="汇总 2" xfId="189"/>
    <cellStyle name="汇总 2 2" xfId="190"/>
    <cellStyle name="汇总 2 2 2" xfId="191"/>
    <cellStyle name="汇总 2 3" xfId="67"/>
    <cellStyle name="计算 2" xfId="2"/>
    <cellStyle name="计算 2 2" xfId="60"/>
    <cellStyle name="计算 2 2 2" xfId="62"/>
    <cellStyle name="计算 2 3" xfId="192"/>
    <cellStyle name="检查单元格 2" xfId="66"/>
    <cellStyle name="检查单元格 2 2" xfId="69"/>
    <cellStyle name="解释性文本 2" xfId="193"/>
    <cellStyle name="解释性文本 2 2" xfId="14"/>
    <cellStyle name="解释性文本 2 2 2" xfId="142"/>
    <cellStyle name="解释性文本 2 3" xfId="5"/>
    <cellStyle name="警告文本 2" xfId="194"/>
    <cellStyle name="警告文本 2 2" xfId="195"/>
    <cellStyle name="链接单元格 2" xfId="196"/>
    <cellStyle name="链接单元格 2 2" xfId="197"/>
    <cellStyle name="霓付 [0]_97MBO" xfId="149"/>
    <cellStyle name="霓付_97MBO" xfId="200"/>
    <cellStyle name="烹拳 [0]_97MBO" xfId="201"/>
    <cellStyle name="烹拳_97MBO" xfId="202"/>
    <cellStyle name="普通_ 白土" xfId="203"/>
    <cellStyle name="千分位[0]_ 白土" xfId="186"/>
    <cellStyle name="千分位_ 白土" xfId="204"/>
    <cellStyle name="千位[0]_laroux" xfId="205"/>
    <cellStyle name="千位_laroux" xfId="58"/>
    <cellStyle name="千位分隔 2" xfId="206"/>
    <cellStyle name="千位分隔 2 2" xfId="207"/>
    <cellStyle name="千位分隔 3" xfId="141"/>
    <cellStyle name="千位分隔 3 2" xfId="144"/>
    <cellStyle name="千位分隔 3 2 2" xfId="146"/>
    <cellStyle name="钎霖_laroux" xfId="165"/>
    <cellStyle name="强调文字颜色 1 2" xfId="130"/>
    <cellStyle name="强调文字颜色 1 2 2" xfId="208"/>
    <cellStyle name="强调文字颜色 1 2 2 2" xfId="209"/>
    <cellStyle name="强调文字颜色 1 2 3" xfId="15"/>
    <cellStyle name="强调文字颜色 2 2" xfId="210"/>
    <cellStyle name="强调文字颜色 2 2 2" xfId="211"/>
    <cellStyle name="强调文字颜色 2 2 2 2" xfId="126"/>
    <cellStyle name="强调文字颜色 2 2 3" xfId="92"/>
    <cellStyle name="强调文字颜色 3 2" xfId="212"/>
    <cellStyle name="强调文字颜色 3 2 2" xfId="199"/>
    <cellStyle name="强调文字颜色 3 2 2 2" xfId="213"/>
    <cellStyle name="强调文字颜色 3 2 3" xfId="98"/>
    <cellStyle name="强调文字颜色 4 2" xfId="168"/>
    <cellStyle name="强调文字颜色 4 2 2" xfId="214"/>
    <cellStyle name="强调文字颜色 4 2 2 2" xfId="215"/>
    <cellStyle name="强调文字颜色 4 2 3" xfId="101"/>
    <cellStyle name="强调文字颜色 5 2" xfId="216"/>
    <cellStyle name="强调文字颜色 5 2 2" xfId="217"/>
    <cellStyle name="强调文字颜色 5 2 2 2" xfId="218"/>
    <cellStyle name="强调文字颜色 5 2 3" xfId="105"/>
    <cellStyle name="强调文字颜色 6 2" xfId="219"/>
    <cellStyle name="强调文字颜色 6 2 2" xfId="220"/>
    <cellStyle name="强调文字颜色 6 2 2 2" xfId="221"/>
    <cellStyle name="强调文字颜色 6 2 3" xfId="222"/>
    <cellStyle name="适中 2" xfId="31"/>
    <cellStyle name="适中 2 2" xfId="77"/>
    <cellStyle name="适中 2 2 2" xfId="79"/>
    <cellStyle name="适中 2 3" xfId="198"/>
    <cellStyle name="输出 2" xfId="27"/>
    <cellStyle name="输出 2 2" xfId="34"/>
    <cellStyle name="输出 2 2 2" xfId="10"/>
    <cellStyle name="输出 2 3" xfId="94"/>
    <cellStyle name="输入 2" xfId="223"/>
    <cellStyle name="输入 2 2" xfId="224"/>
    <cellStyle name="输入 2 2 2" xfId="225"/>
    <cellStyle name="输入 2 3" xfId="226"/>
    <cellStyle name="样式 1" xfId="227"/>
    <cellStyle name="注释 2" xfId="175"/>
    <cellStyle name="注释 2 2" xfId="177"/>
    <cellStyle name="注释 2 2 2" xfId="228"/>
    <cellStyle name="注释 2 3" xfId="22"/>
    <cellStyle name="콤마 [0]_BOILER-CO1" xfId="83"/>
    <cellStyle name="콤마_BOILER-CO1" xfId="43"/>
    <cellStyle name="통화 [0]_BOILER-CO1" xfId="229"/>
    <cellStyle name="통화_BOILER-CO1" xfId="230"/>
    <cellStyle name="표준_0N-HANDLING " xfId="231"/>
  </cellStyles>
  <dxfs count="0"/>
  <tableStyles count="0" defaultTableStyle="TableStyleMedium2" defaultPivotStyle="PivotStyleLight16"/>
  <colors>
    <mruColors>
      <color rgb="FF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J22"/>
  <sheetViews>
    <sheetView workbookViewId="0">
      <selection activeCell="I10" sqref="I10:I14"/>
    </sheetView>
  </sheetViews>
  <sheetFormatPr defaultColWidth="9" defaultRowHeight="14.4"/>
  <cols>
    <col min="1" max="1" width="12.6640625" customWidth="1"/>
    <col min="2" max="2" width="24.88671875" customWidth="1"/>
    <col min="3" max="9" width="12.6640625" customWidth="1"/>
    <col min="10" max="10" width="14.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3</v>
      </c>
      <c r="C3" s="46"/>
      <c r="D3" s="46"/>
      <c r="E3" s="46"/>
      <c r="F3" s="41"/>
      <c r="G3" s="1" t="s">
        <v>4</v>
      </c>
      <c r="H3" s="3">
        <f>J6+SUM(I10:I21)</f>
        <v>100</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1419000000</v>
      </c>
      <c r="C6" s="43"/>
      <c r="D6" s="42">
        <v>513760000</v>
      </c>
      <c r="E6" s="43"/>
      <c r="F6" s="42">
        <v>513760000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23</v>
      </c>
      <c r="C8" s="36"/>
      <c r="D8" s="36"/>
      <c r="E8" s="36"/>
      <c r="F8" s="36" t="s">
        <v>24</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35</v>
      </c>
      <c r="C10" s="1" t="s">
        <v>36</v>
      </c>
      <c r="D10" s="1" t="s">
        <v>37</v>
      </c>
      <c r="E10" s="15">
        <v>51376</v>
      </c>
      <c r="F10" s="15">
        <v>51376</v>
      </c>
      <c r="G10" s="7">
        <v>1</v>
      </c>
      <c r="H10" s="1">
        <v>20</v>
      </c>
      <c r="I10" s="1">
        <v>20</v>
      </c>
      <c r="J10" s="1"/>
    </row>
    <row r="11" spans="1:10" ht="26.1" customHeight="1">
      <c r="A11" s="35"/>
      <c r="B11" s="5" t="s">
        <v>38</v>
      </c>
      <c r="C11" s="1" t="s">
        <v>39</v>
      </c>
      <c r="D11" s="1" t="s">
        <v>37</v>
      </c>
      <c r="E11" s="1">
        <v>4</v>
      </c>
      <c r="F11" s="1">
        <v>4</v>
      </c>
      <c r="G11" s="7">
        <v>1</v>
      </c>
      <c r="H11" s="1">
        <v>20</v>
      </c>
      <c r="I11" s="1">
        <v>20</v>
      </c>
      <c r="J11" s="1"/>
    </row>
    <row r="12" spans="1:10" ht="26.1" customHeight="1">
      <c r="A12" s="35"/>
      <c r="B12" s="5" t="s">
        <v>40</v>
      </c>
      <c r="C12" s="1" t="s">
        <v>41</v>
      </c>
      <c r="D12" s="1" t="s">
        <v>41</v>
      </c>
      <c r="E12" s="1" t="s">
        <v>42</v>
      </c>
      <c r="F12" s="1" t="s">
        <v>42</v>
      </c>
      <c r="G12" s="7">
        <v>1</v>
      </c>
      <c r="H12" s="1">
        <v>20</v>
      </c>
      <c r="I12" s="1">
        <v>20</v>
      </c>
      <c r="J12" s="1"/>
    </row>
    <row r="13" spans="1:10" ht="26.1" customHeight="1">
      <c r="A13" s="35"/>
      <c r="B13" s="5" t="s">
        <v>43</v>
      </c>
      <c r="C13" s="1" t="s">
        <v>44</v>
      </c>
      <c r="D13" s="1" t="s">
        <v>37</v>
      </c>
      <c r="E13" s="1">
        <v>100</v>
      </c>
      <c r="F13" s="1">
        <v>100</v>
      </c>
      <c r="G13" s="8">
        <v>1</v>
      </c>
      <c r="H13" s="1">
        <v>20</v>
      </c>
      <c r="I13" s="1">
        <v>20</v>
      </c>
      <c r="J13" s="1"/>
    </row>
    <row r="14" spans="1:10" ht="26.1" customHeight="1">
      <c r="A14" s="35"/>
      <c r="B14" s="5" t="s">
        <v>45</v>
      </c>
      <c r="C14" s="1" t="s">
        <v>44</v>
      </c>
      <c r="D14" s="9" t="s">
        <v>37</v>
      </c>
      <c r="E14" s="10">
        <v>100</v>
      </c>
      <c r="F14" s="10">
        <v>100</v>
      </c>
      <c r="G14" s="8">
        <v>1</v>
      </c>
      <c r="H14" s="1">
        <v>10</v>
      </c>
      <c r="I14" s="1">
        <v>10</v>
      </c>
      <c r="J14" s="1"/>
    </row>
    <row r="15" spans="1:10" ht="26.1" customHeight="1">
      <c r="A15" s="35"/>
      <c r="B15" s="1"/>
      <c r="C15" s="1"/>
      <c r="D15" s="11"/>
      <c r="E15" s="11"/>
      <c r="F15" s="1"/>
      <c r="G15" s="1"/>
      <c r="H15" s="1"/>
      <c r="I15" s="1"/>
      <c r="J15" s="1"/>
    </row>
    <row r="16" spans="1:10" ht="26.1" customHeight="1">
      <c r="A16" s="35"/>
      <c r="B16" s="1"/>
      <c r="C16" s="1"/>
      <c r="D16" s="11"/>
      <c r="E16" s="11"/>
      <c r="F16" s="1"/>
      <c r="G16" s="1"/>
      <c r="H16" s="1"/>
      <c r="I16" s="1"/>
      <c r="J16" s="1"/>
    </row>
    <row r="17" spans="1:10" ht="26.1" customHeight="1">
      <c r="A17" s="35"/>
      <c r="B17" s="1"/>
      <c r="C17" s="1"/>
      <c r="D17" s="11"/>
      <c r="E17" s="11"/>
      <c r="F17" s="1"/>
      <c r="G17" s="1"/>
      <c r="H17" s="1"/>
      <c r="I17" s="1"/>
      <c r="J17" s="1"/>
    </row>
    <row r="18" spans="1:10" ht="26.1" customHeight="1">
      <c r="A18" s="35"/>
      <c r="B18" s="1"/>
      <c r="C18" s="1"/>
      <c r="D18" s="11"/>
      <c r="E18" s="11"/>
      <c r="F18" s="1"/>
      <c r="G18" s="1"/>
      <c r="H18" s="1"/>
      <c r="I18" s="1"/>
      <c r="J18" s="1"/>
    </row>
    <row r="19" spans="1:10" ht="26.1" customHeight="1">
      <c r="A19" s="35"/>
      <c r="B19" s="1"/>
      <c r="C19" s="1"/>
      <c r="D19" s="11"/>
      <c r="E19" s="11"/>
      <c r="F19" s="1"/>
      <c r="G19" s="1"/>
      <c r="H19" s="1"/>
      <c r="I19" s="1"/>
      <c r="J19" s="1"/>
    </row>
    <row r="20" spans="1:10" ht="26.1" customHeight="1">
      <c r="A20" s="35"/>
      <c r="B20" s="1"/>
      <c r="C20" s="1"/>
      <c r="D20" s="11"/>
      <c r="E20" s="11"/>
      <c r="F20" s="1"/>
      <c r="G20" s="1"/>
      <c r="H20" s="1"/>
      <c r="I20" s="1"/>
      <c r="J20" s="1"/>
    </row>
    <row r="21" spans="1:10" ht="26.1" customHeight="1">
      <c r="A21" s="35"/>
      <c r="B21" s="1"/>
      <c r="C21" s="1"/>
      <c r="D21" s="11"/>
      <c r="E21" s="11"/>
      <c r="F21" s="1"/>
      <c r="G21" s="1"/>
      <c r="H21" s="1"/>
      <c r="I21" s="1"/>
      <c r="J21" s="1"/>
    </row>
    <row r="22" spans="1:10" ht="26.1" customHeight="1">
      <c r="A22" s="37" t="s">
        <v>46</v>
      </c>
      <c r="B22" s="38"/>
      <c r="C22" s="38"/>
      <c r="D22" s="38"/>
      <c r="E22" s="38"/>
      <c r="F22" s="38"/>
      <c r="G22" s="38"/>
      <c r="H22" s="38"/>
      <c r="I22" s="38"/>
      <c r="J22" s="39"/>
    </row>
  </sheetData>
  <mergeCells count="19">
    <mergeCell ref="A1:J1"/>
    <mergeCell ref="A2:J2"/>
    <mergeCell ref="B3:F3"/>
    <mergeCell ref="B4:C4"/>
    <mergeCell ref="E4:F4"/>
    <mergeCell ref="A22:J22"/>
    <mergeCell ref="B5:C5"/>
    <mergeCell ref="D5:E5"/>
    <mergeCell ref="F5:G5"/>
    <mergeCell ref="B6:C6"/>
    <mergeCell ref="D6:E6"/>
    <mergeCell ref="F6:G6"/>
    <mergeCell ref="A5:A6"/>
    <mergeCell ref="A7:A8"/>
    <mergeCell ref="A9:A21"/>
    <mergeCell ref="B7:E7"/>
    <mergeCell ref="F7:J7"/>
    <mergeCell ref="B8:E8"/>
    <mergeCell ref="F8:J8"/>
  </mergeCells>
  <phoneticPr fontId="40" type="noConversion"/>
  <printOptions horizontalCentered="1"/>
  <pageMargins left="0.70866141732283472" right="0.70866141732283472" top="0.74803149606299213" bottom="0.74803149606299213" header="0.31496062992125984" footer="0.31496062992125984"/>
  <pageSetup paperSize="9" scale="84" orientation="landscape" r:id="rId1"/>
</worksheet>
</file>

<file path=xl/worksheets/sheet10.xml><?xml version="1.0" encoding="utf-8"?>
<worksheet xmlns="http://schemas.openxmlformats.org/spreadsheetml/2006/main" xmlns:r="http://schemas.openxmlformats.org/officeDocument/2006/relationships">
  <dimension ref="A1:J18"/>
  <sheetViews>
    <sheetView topLeftCell="A13" workbookViewId="0">
      <selection activeCell="H33" sqref="H33"/>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122</v>
      </c>
      <c r="C3" s="46"/>
      <c r="D3" s="46"/>
      <c r="E3" s="46"/>
      <c r="F3" s="41"/>
      <c r="G3" s="1" t="s">
        <v>4</v>
      </c>
      <c r="H3" s="3">
        <f>J6+SUM(I10:I17)</f>
        <v>96</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5000000</v>
      </c>
      <c r="C6" s="43"/>
      <c r="D6" s="42">
        <v>505936</v>
      </c>
      <c r="E6" s="43"/>
      <c r="F6" s="42">
        <v>505936</v>
      </c>
      <c r="G6" s="43"/>
      <c r="H6" s="4">
        <f>F6/D6</f>
        <v>1</v>
      </c>
      <c r="I6" s="13">
        <v>10</v>
      </c>
      <c r="J6" s="14">
        <f>I6*H6</f>
        <v>10</v>
      </c>
    </row>
    <row r="7" spans="1:10" ht="26.1" customHeight="1">
      <c r="A7" s="35" t="s">
        <v>20</v>
      </c>
      <c r="B7" s="35" t="s">
        <v>21</v>
      </c>
      <c r="C7" s="35"/>
      <c r="D7" s="35"/>
      <c r="E7" s="35"/>
      <c r="F7" s="35" t="s">
        <v>22</v>
      </c>
      <c r="G7" s="35"/>
      <c r="H7" s="35"/>
      <c r="I7" s="35"/>
      <c r="J7" s="35"/>
    </row>
    <row r="8" spans="1:10" ht="108" customHeight="1">
      <c r="A8" s="35"/>
      <c r="B8" s="36" t="s">
        <v>123</v>
      </c>
      <c r="C8" s="36"/>
      <c r="D8" s="36"/>
      <c r="E8" s="36"/>
      <c r="F8" s="36" t="s">
        <v>123</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19" t="s">
        <v>124</v>
      </c>
      <c r="C10" s="16" t="s">
        <v>75</v>
      </c>
      <c r="D10" s="16" t="s">
        <v>37</v>
      </c>
      <c r="E10" s="16">
        <v>1500</v>
      </c>
      <c r="F10" s="16">
        <v>1200</v>
      </c>
      <c r="G10" s="21">
        <v>0.8</v>
      </c>
      <c r="H10" s="16">
        <v>20</v>
      </c>
      <c r="I10" s="1">
        <v>16</v>
      </c>
      <c r="J10" s="1"/>
    </row>
    <row r="11" spans="1:10" ht="26.1" customHeight="1">
      <c r="A11" s="35"/>
      <c r="B11" s="19" t="s">
        <v>125</v>
      </c>
      <c r="C11" s="16" t="s">
        <v>75</v>
      </c>
      <c r="D11" s="16" t="s">
        <v>37</v>
      </c>
      <c r="E11" s="16">
        <v>9000</v>
      </c>
      <c r="F11" s="16">
        <v>9000</v>
      </c>
      <c r="G11" s="21">
        <v>1</v>
      </c>
      <c r="H11" s="16">
        <v>10</v>
      </c>
      <c r="I11" s="1">
        <v>10</v>
      </c>
      <c r="J11" s="1"/>
    </row>
    <row r="12" spans="1:10" ht="26.1" customHeight="1">
      <c r="A12" s="35"/>
      <c r="B12" s="19" t="s">
        <v>126</v>
      </c>
      <c r="C12" s="16" t="s">
        <v>65</v>
      </c>
      <c r="D12" s="16" t="s">
        <v>37</v>
      </c>
      <c r="E12" s="16">
        <v>1</v>
      </c>
      <c r="F12" s="16">
        <v>1</v>
      </c>
      <c r="G12" s="21">
        <v>1</v>
      </c>
      <c r="H12" s="16">
        <v>10</v>
      </c>
      <c r="I12" s="1">
        <v>10</v>
      </c>
      <c r="J12" s="1"/>
    </row>
    <row r="13" spans="1:10" ht="26.1" customHeight="1">
      <c r="A13" s="35"/>
      <c r="B13" s="19" t="s">
        <v>127</v>
      </c>
      <c r="C13" s="16" t="s">
        <v>65</v>
      </c>
      <c r="D13" s="22" t="s">
        <v>58</v>
      </c>
      <c r="E13" s="17">
        <v>10</v>
      </c>
      <c r="F13" s="17">
        <v>10</v>
      </c>
      <c r="G13" s="21">
        <v>1</v>
      </c>
      <c r="H13" s="16">
        <v>10</v>
      </c>
      <c r="I13" s="1">
        <v>10</v>
      </c>
      <c r="J13" s="1"/>
    </row>
    <row r="14" spans="1:10" ht="26.1" customHeight="1">
      <c r="A14" s="35"/>
      <c r="B14" s="19" t="s">
        <v>128</v>
      </c>
      <c r="C14" s="16" t="s">
        <v>129</v>
      </c>
      <c r="D14" s="22" t="s">
        <v>37</v>
      </c>
      <c r="E14" s="17">
        <v>5</v>
      </c>
      <c r="F14" s="17">
        <v>5</v>
      </c>
      <c r="G14" s="21">
        <v>1</v>
      </c>
      <c r="H14" s="16">
        <v>10</v>
      </c>
      <c r="I14" s="1">
        <v>10</v>
      </c>
      <c r="J14" s="1"/>
    </row>
    <row r="15" spans="1:10" ht="26.1" customHeight="1">
      <c r="A15" s="35"/>
      <c r="B15" s="19" t="s">
        <v>130</v>
      </c>
      <c r="C15" s="16" t="s">
        <v>131</v>
      </c>
      <c r="D15" s="22" t="s">
        <v>58</v>
      </c>
      <c r="E15" s="17">
        <v>10</v>
      </c>
      <c r="F15" s="17">
        <v>12</v>
      </c>
      <c r="G15" s="21">
        <v>1</v>
      </c>
      <c r="H15" s="16">
        <v>10</v>
      </c>
      <c r="I15" s="1">
        <v>10</v>
      </c>
      <c r="J15" s="1"/>
    </row>
    <row r="16" spans="1:10" ht="26.1" customHeight="1">
      <c r="A16" s="35"/>
      <c r="B16" s="19" t="s">
        <v>132</v>
      </c>
      <c r="C16" s="16" t="s">
        <v>131</v>
      </c>
      <c r="D16" s="22" t="s">
        <v>58</v>
      </c>
      <c r="E16" s="17">
        <v>4</v>
      </c>
      <c r="F16" s="17">
        <v>6</v>
      </c>
      <c r="G16" s="21">
        <v>1</v>
      </c>
      <c r="H16" s="16">
        <v>10</v>
      </c>
      <c r="I16" s="1">
        <v>10</v>
      </c>
      <c r="J16" s="1"/>
    </row>
    <row r="17" spans="1:10" ht="26.1" customHeight="1">
      <c r="A17" s="35"/>
      <c r="B17" s="19" t="s">
        <v>133</v>
      </c>
      <c r="C17" s="16" t="s">
        <v>44</v>
      </c>
      <c r="D17" s="22" t="s">
        <v>37</v>
      </c>
      <c r="E17" s="17">
        <v>100</v>
      </c>
      <c r="F17" s="17">
        <v>100</v>
      </c>
      <c r="G17" s="21">
        <v>1</v>
      </c>
      <c r="H17" s="16">
        <v>10</v>
      </c>
      <c r="I17" s="1">
        <v>10</v>
      </c>
      <c r="J17" s="1"/>
    </row>
    <row r="18" spans="1:10" ht="26.1" customHeight="1">
      <c r="A18" s="37" t="s">
        <v>46</v>
      </c>
      <c r="B18" s="38"/>
      <c r="C18" s="38"/>
      <c r="D18" s="38"/>
      <c r="E18" s="38"/>
      <c r="F18" s="38"/>
      <c r="G18" s="38"/>
      <c r="H18" s="38"/>
      <c r="I18" s="38"/>
      <c r="J18" s="39"/>
    </row>
  </sheetData>
  <mergeCells count="19">
    <mergeCell ref="A1:J1"/>
    <mergeCell ref="A2:J2"/>
    <mergeCell ref="B3:F3"/>
    <mergeCell ref="B4:C4"/>
    <mergeCell ref="E4:F4"/>
    <mergeCell ref="A18:J18"/>
    <mergeCell ref="B5:C5"/>
    <mergeCell ref="D5:E5"/>
    <mergeCell ref="F5:G5"/>
    <mergeCell ref="B6:C6"/>
    <mergeCell ref="D6:E6"/>
    <mergeCell ref="F6:G6"/>
    <mergeCell ref="A5:A6"/>
    <mergeCell ref="A7:A8"/>
    <mergeCell ref="A9:A17"/>
    <mergeCell ref="B7:E7"/>
    <mergeCell ref="F7:J7"/>
    <mergeCell ref="B8:E8"/>
    <mergeCell ref="F8:J8"/>
  </mergeCells>
  <phoneticPr fontId="40" type="noConversion"/>
  <printOptions horizontalCentered="1"/>
  <pageMargins left="0" right="0" top="0.39370078740157483" bottom="0.39370078740157483" header="0.51181102362204722" footer="0.51181102362204722"/>
  <pageSetup paperSize="9" orientation="landscape" r:id="rId1"/>
</worksheet>
</file>

<file path=xl/worksheets/sheet11.xml><?xml version="1.0" encoding="utf-8"?>
<worksheet xmlns="http://schemas.openxmlformats.org/spreadsheetml/2006/main" xmlns:r="http://schemas.openxmlformats.org/officeDocument/2006/relationships">
  <dimension ref="A1:J15"/>
  <sheetViews>
    <sheetView topLeftCell="A10" workbookViewId="0">
      <selection activeCell="A15" sqref="A15:XFD21"/>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134</v>
      </c>
      <c r="C3" s="46"/>
      <c r="D3" s="46"/>
      <c r="E3" s="46"/>
      <c r="F3" s="41"/>
      <c r="G3" s="1" t="s">
        <v>4</v>
      </c>
      <c r="H3" s="3">
        <f>J6+SUM(I10:I14)</f>
        <v>99.6</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2000000</v>
      </c>
      <c r="C6" s="43"/>
      <c r="D6" s="42">
        <v>985500</v>
      </c>
      <c r="E6" s="43"/>
      <c r="F6" s="42">
        <v>985500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135</v>
      </c>
      <c r="C8" s="36"/>
      <c r="D8" s="36"/>
      <c r="E8" s="36"/>
      <c r="F8" s="36" t="s">
        <v>135</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136</v>
      </c>
      <c r="C10" s="1" t="s">
        <v>112</v>
      </c>
      <c r="D10" s="1" t="s">
        <v>37</v>
      </c>
      <c r="E10" s="1">
        <v>100</v>
      </c>
      <c r="F10" s="15">
        <v>100</v>
      </c>
      <c r="G10" s="7">
        <v>1</v>
      </c>
      <c r="H10" s="1">
        <v>20</v>
      </c>
      <c r="I10" s="1">
        <v>20</v>
      </c>
      <c r="J10" s="1"/>
    </row>
    <row r="11" spans="1:10" ht="26.1" customHeight="1">
      <c r="A11" s="35"/>
      <c r="B11" s="5" t="s">
        <v>137</v>
      </c>
      <c r="C11" s="1" t="s">
        <v>112</v>
      </c>
      <c r="D11" s="1" t="s">
        <v>37</v>
      </c>
      <c r="E11" s="1">
        <v>40</v>
      </c>
      <c r="F11" s="15">
        <v>40</v>
      </c>
      <c r="G11" s="7">
        <v>1</v>
      </c>
      <c r="H11" s="1">
        <v>20</v>
      </c>
      <c r="I11" s="1">
        <v>20</v>
      </c>
      <c r="J11" s="1"/>
    </row>
    <row r="12" spans="1:10" ht="26.1" customHeight="1">
      <c r="A12" s="35"/>
      <c r="B12" s="5" t="s">
        <v>138</v>
      </c>
      <c r="C12" s="1" t="s">
        <v>44</v>
      </c>
      <c r="D12" s="1" t="s">
        <v>58</v>
      </c>
      <c r="E12" s="1">
        <v>20</v>
      </c>
      <c r="F12" s="1">
        <v>20</v>
      </c>
      <c r="G12" s="7">
        <v>1</v>
      </c>
      <c r="H12" s="1">
        <v>20</v>
      </c>
      <c r="I12" s="1">
        <v>20</v>
      </c>
      <c r="J12" s="1"/>
    </row>
    <row r="13" spans="1:10" ht="26.1" customHeight="1">
      <c r="A13" s="35"/>
      <c r="B13" s="5" t="s">
        <v>43</v>
      </c>
      <c r="C13" s="1" t="s">
        <v>44</v>
      </c>
      <c r="D13" s="1" t="s">
        <v>37</v>
      </c>
      <c r="E13" s="1">
        <v>100</v>
      </c>
      <c r="F13" s="1">
        <v>100</v>
      </c>
      <c r="G13" s="8">
        <v>1</v>
      </c>
      <c r="H13" s="1">
        <v>20</v>
      </c>
      <c r="I13" s="1">
        <v>20</v>
      </c>
      <c r="J13" s="1"/>
    </row>
    <row r="14" spans="1:10" ht="26.1" customHeight="1">
      <c r="A14" s="35"/>
      <c r="B14" s="5" t="s">
        <v>57</v>
      </c>
      <c r="C14" s="1" t="s">
        <v>44</v>
      </c>
      <c r="D14" s="9" t="s">
        <v>37</v>
      </c>
      <c r="E14" s="10">
        <v>100</v>
      </c>
      <c r="F14" s="10">
        <v>96</v>
      </c>
      <c r="G14" s="8">
        <v>0.96</v>
      </c>
      <c r="H14" s="1">
        <v>10</v>
      </c>
      <c r="I14" s="1">
        <f>H14*G14</f>
        <v>9.6</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12.xml><?xml version="1.0" encoding="utf-8"?>
<worksheet xmlns="http://schemas.openxmlformats.org/spreadsheetml/2006/main" xmlns:r="http://schemas.openxmlformats.org/officeDocument/2006/relationships">
  <dimension ref="A1:J14"/>
  <sheetViews>
    <sheetView topLeftCell="A10" workbookViewId="0">
      <selection activeCell="A14" sqref="A14:XFD17"/>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139</v>
      </c>
      <c r="C3" s="46"/>
      <c r="D3" s="46"/>
      <c r="E3" s="46"/>
      <c r="F3" s="41"/>
      <c r="G3" s="1" t="s">
        <v>4</v>
      </c>
      <c r="H3" s="3">
        <f>J6+SUM(I10:I13)</f>
        <v>98.5</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5000000</v>
      </c>
      <c r="C6" s="43"/>
      <c r="D6" s="42">
        <v>1110980</v>
      </c>
      <c r="E6" s="43"/>
      <c r="F6" s="42">
        <v>1110980</v>
      </c>
      <c r="G6" s="43"/>
      <c r="H6" s="4">
        <f>F6/D6</f>
        <v>1</v>
      </c>
      <c r="I6" s="13">
        <v>10</v>
      </c>
      <c r="J6" s="14">
        <f>I6*H6</f>
        <v>10</v>
      </c>
    </row>
    <row r="7" spans="1:10" ht="26.1" customHeight="1">
      <c r="A7" s="35" t="s">
        <v>20</v>
      </c>
      <c r="B7" s="35" t="s">
        <v>21</v>
      </c>
      <c r="C7" s="35"/>
      <c r="D7" s="35"/>
      <c r="E7" s="35"/>
      <c r="F7" s="35" t="s">
        <v>22</v>
      </c>
      <c r="G7" s="35"/>
      <c r="H7" s="35"/>
      <c r="I7" s="35"/>
      <c r="J7" s="35"/>
    </row>
    <row r="8" spans="1:10" ht="94.2" customHeight="1">
      <c r="A8" s="35"/>
      <c r="B8" s="36" t="s">
        <v>140</v>
      </c>
      <c r="C8" s="36"/>
      <c r="D8" s="36"/>
      <c r="E8" s="36"/>
      <c r="F8" s="48" t="s">
        <v>140</v>
      </c>
      <c r="G8" s="48"/>
      <c r="H8" s="48"/>
      <c r="I8" s="48"/>
      <c r="J8" s="48"/>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141</v>
      </c>
      <c r="C10" s="1" t="s">
        <v>112</v>
      </c>
      <c r="D10" s="1" t="s">
        <v>37</v>
      </c>
      <c r="E10" s="15">
        <v>20</v>
      </c>
      <c r="F10" s="15">
        <v>22</v>
      </c>
      <c r="G10" s="7">
        <v>1</v>
      </c>
      <c r="H10" s="1">
        <v>30</v>
      </c>
      <c r="I10" s="1">
        <v>30</v>
      </c>
      <c r="J10" s="1"/>
    </row>
    <row r="11" spans="1:10" ht="26.1" customHeight="1">
      <c r="A11" s="35"/>
      <c r="B11" s="5" t="s">
        <v>142</v>
      </c>
      <c r="C11" s="1" t="s">
        <v>112</v>
      </c>
      <c r="D11" s="1" t="s">
        <v>37</v>
      </c>
      <c r="E11" s="15">
        <v>10</v>
      </c>
      <c r="F11" s="15">
        <v>10</v>
      </c>
      <c r="G11" s="8">
        <v>1</v>
      </c>
      <c r="H11" s="1">
        <v>20</v>
      </c>
      <c r="I11" s="1">
        <v>20</v>
      </c>
      <c r="J11" s="1"/>
    </row>
    <row r="12" spans="1:10" ht="26.1" customHeight="1">
      <c r="A12" s="35"/>
      <c r="B12" s="5" t="s">
        <v>127</v>
      </c>
      <c r="C12" s="1" t="s">
        <v>65</v>
      </c>
      <c r="D12" s="9" t="s">
        <v>37</v>
      </c>
      <c r="E12" s="10">
        <v>20</v>
      </c>
      <c r="F12" s="10">
        <v>30</v>
      </c>
      <c r="G12" s="8">
        <v>1</v>
      </c>
      <c r="H12" s="1">
        <v>30</v>
      </c>
      <c r="I12" s="1">
        <v>30</v>
      </c>
      <c r="J12" s="1"/>
    </row>
    <row r="13" spans="1:10" ht="26.1" customHeight="1">
      <c r="A13" s="35"/>
      <c r="B13" s="5" t="s">
        <v>133</v>
      </c>
      <c r="C13" s="1" t="s">
        <v>44</v>
      </c>
      <c r="D13" s="9" t="s">
        <v>37</v>
      </c>
      <c r="E13" s="10">
        <v>100</v>
      </c>
      <c r="F13" s="10">
        <v>85</v>
      </c>
      <c r="G13" s="8">
        <v>0.85</v>
      </c>
      <c r="H13" s="1">
        <v>10</v>
      </c>
      <c r="I13" s="1">
        <f>H13*G13</f>
        <v>8.5</v>
      </c>
      <c r="J13" s="1"/>
    </row>
    <row r="14" spans="1:10" ht="26.1" customHeight="1">
      <c r="A14" s="37" t="s">
        <v>46</v>
      </c>
      <c r="B14" s="38"/>
      <c r="C14" s="38"/>
      <c r="D14" s="38"/>
      <c r="E14" s="38"/>
      <c r="F14" s="38"/>
      <c r="G14" s="38"/>
      <c r="H14" s="38"/>
      <c r="I14" s="38"/>
      <c r="J14" s="39"/>
    </row>
  </sheetData>
  <mergeCells count="19">
    <mergeCell ref="A1:J1"/>
    <mergeCell ref="A2:J2"/>
    <mergeCell ref="B3:F3"/>
    <mergeCell ref="B4:C4"/>
    <mergeCell ref="E4:F4"/>
    <mergeCell ref="A14:J14"/>
    <mergeCell ref="B5:C5"/>
    <mergeCell ref="D5:E5"/>
    <mergeCell ref="F5:G5"/>
    <mergeCell ref="B6:C6"/>
    <mergeCell ref="D6:E6"/>
    <mergeCell ref="F6:G6"/>
    <mergeCell ref="A5:A6"/>
    <mergeCell ref="A7:A8"/>
    <mergeCell ref="A9:A13"/>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r:id="rId1"/>
</worksheet>
</file>

<file path=xl/worksheets/sheet13.xml><?xml version="1.0" encoding="utf-8"?>
<worksheet xmlns="http://schemas.openxmlformats.org/spreadsheetml/2006/main" xmlns:r="http://schemas.openxmlformats.org/officeDocument/2006/relationships">
  <dimension ref="A1:J15"/>
  <sheetViews>
    <sheetView topLeftCell="A13" workbookViewId="0">
      <selection activeCell="A15" sqref="A15:XFD20"/>
    </sheetView>
  </sheetViews>
  <sheetFormatPr defaultColWidth="9" defaultRowHeight="14.4"/>
  <cols>
    <col min="1" max="1" width="12.6640625" customWidth="1"/>
    <col min="2" max="2" width="24.88671875" customWidth="1"/>
    <col min="3" max="9" width="9.77734375" customWidth="1"/>
    <col min="10" max="10" width="30.7773437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143</v>
      </c>
      <c r="C3" s="46"/>
      <c r="D3" s="46"/>
      <c r="E3" s="46"/>
      <c r="F3" s="41"/>
      <c r="G3" s="1" t="s">
        <v>4</v>
      </c>
      <c r="H3" s="3">
        <f>J6+SUM(I10:I14)</f>
        <v>40</v>
      </c>
      <c r="I3" s="1" t="s">
        <v>5</v>
      </c>
      <c r="J3" s="1" t="s">
        <v>62</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5000000</v>
      </c>
      <c r="C6" s="43"/>
      <c r="D6" s="42">
        <v>2400000</v>
      </c>
      <c r="E6" s="43"/>
      <c r="F6" s="42">
        <v>2400000</v>
      </c>
      <c r="G6" s="43"/>
      <c r="H6" s="4">
        <f>F6/D6</f>
        <v>1</v>
      </c>
      <c r="I6" s="13">
        <v>10</v>
      </c>
      <c r="J6" s="14">
        <f>I6*H6</f>
        <v>10</v>
      </c>
    </row>
    <row r="7" spans="1:10" ht="26.1" customHeight="1">
      <c r="A7" s="35" t="s">
        <v>20</v>
      </c>
      <c r="B7" s="35" t="s">
        <v>21</v>
      </c>
      <c r="C7" s="35"/>
      <c r="D7" s="35"/>
      <c r="E7" s="35"/>
      <c r="F7" s="35" t="s">
        <v>22</v>
      </c>
      <c r="G7" s="35"/>
      <c r="H7" s="35"/>
      <c r="I7" s="35"/>
      <c r="J7" s="35"/>
    </row>
    <row r="8" spans="1:10" ht="112.2" customHeight="1">
      <c r="A8" s="35"/>
      <c r="B8" s="36" t="s">
        <v>144</v>
      </c>
      <c r="C8" s="36"/>
      <c r="D8" s="36"/>
      <c r="E8" s="36"/>
      <c r="F8" s="36" t="s">
        <v>144</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145</v>
      </c>
      <c r="C10" s="1" t="s">
        <v>98</v>
      </c>
      <c r="D10" s="1" t="s">
        <v>58</v>
      </c>
      <c r="E10" s="1">
        <v>10</v>
      </c>
      <c r="F10" s="15">
        <v>10</v>
      </c>
      <c r="G10" s="7">
        <v>1</v>
      </c>
      <c r="H10" s="1">
        <v>20</v>
      </c>
      <c r="I10" s="1">
        <v>20</v>
      </c>
      <c r="J10" s="1"/>
    </row>
    <row r="11" spans="1:10" ht="39" customHeight="1">
      <c r="A11" s="35"/>
      <c r="B11" s="5" t="s">
        <v>146</v>
      </c>
      <c r="C11" s="1" t="s">
        <v>65</v>
      </c>
      <c r="D11" s="1" t="s">
        <v>58</v>
      </c>
      <c r="E11" s="1">
        <v>5</v>
      </c>
      <c r="F11" s="15">
        <v>0</v>
      </c>
      <c r="G11" s="8">
        <v>0</v>
      </c>
      <c r="H11" s="1">
        <v>20</v>
      </c>
      <c r="I11" s="1">
        <v>0</v>
      </c>
      <c r="J11" s="15" t="s">
        <v>147</v>
      </c>
    </row>
    <row r="12" spans="1:10" ht="39" customHeight="1">
      <c r="A12" s="35"/>
      <c r="B12" s="5" t="s">
        <v>148</v>
      </c>
      <c r="C12" s="1" t="s">
        <v>65</v>
      </c>
      <c r="D12" s="1" t="s">
        <v>58</v>
      </c>
      <c r="E12" s="1">
        <v>3</v>
      </c>
      <c r="F12" s="15">
        <v>0</v>
      </c>
      <c r="G12" s="8">
        <v>0</v>
      </c>
      <c r="H12" s="1">
        <v>20</v>
      </c>
      <c r="I12" s="1">
        <v>0</v>
      </c>
      <c r="J12" s="15" t="s">
        <v>147</v>
      </c>
    </row>
    <row r="13" spans="1:10" ht="39" customHeight="1">
      <c r="A13" s="35"/>
      <c r="B13" s="5" t="s">
        <v>43</v>
      </c>
      <c r="C13" s="1" t="s">
        <v>44</v>
      </c>
      <c r="D13" s="1" t="s">
        <v>37</v>
      </c>
      <c r="E13" s="1">
        <v>100</v>
      </c>
      <c r="F13" s="1">
        <v>100</v>
      </c>
      <c r="G13" s="8">
        <v>1</v>
      </c>
      <c r="H13" s="1">
        <v>10</v>
      </c>
      <c r="I13" s="1">
        <v>10</v>
      </c>
      <c r="J13" s="15"/>
    </row>
    <row r="14" spans="1:10" ht="39" customHeight="1">
      <c r="A14" s="35"/>
      <c r="B14" s="5" t="s">
        <v>149</v>
      </c>
      <c r="C14" s="1" t="s">
        <v>112</v>
      </c>
      <c r="D14" s="1" t="s">
        <v>58</v>
      </c>
      <c r="E14" s="1">
        <v>10</v>
      </c>
      <c r="F14" s="1">
        <v>6</v>
      </c>
      <c r="G14" s="8">
        <v>0</v>
      </c>
      <c r="H14" s="1">
        <v>20</v>
      </c>
      <c r="I14" s="1">
        <f>H14*G14</f>
        <v>0</v>
      </c>
      <c r="J14" s="15" t="s">
        <v>147</v>
      </c>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39370078740157483" bottom="0.39370078740157483" header="0.51181102362204722" footer="0.51181102362204722"/>
  <pageSetup paperSize="9" orientation="landscape" verticalDpi="0" r:id="rId1"/>
</worksheet>
</file>

<file path=xl/worksheets/sheet14.xml><?xml version="1.0" encoding="utf-8"?>
<worksheet xmlns="http://schemas.openxmlformats.org/spreadsheetml/2006/main" xmlns:r="http://schemas.openxmlformats.org/officeDocument/2006/relationships">
  <dimension ref="A1:K18"/>
  <sheetViews>
    <sheetView workbookViewId="0">
      <selection activeCell="A18" sqref="A18:J18"/>
    </sheetView>
  </sheetViews>
  <sheetFormatPr defaultColWidth="9" defaultRowHeight="14.4"/>
  <cols>
    <col min="1" max="1" width="12.6640625" customWidth="1"/>
    <col min="2" max="2" width="24.88671875" customWidth="1"/>
    <col min="3" max="10" width="12.6640625" customWidth="1"/>
  </cols>
  <sheetData>
    <row r="1" spans="1:11" ht="20.399999999999999">
      <c r="A1" s="44" t="s">
        <v>0</v>
      </c>
      <c r="B1" s="44"/>
      <c r="C1" s="44"/>
      <c r="D1" s="44"/>
      <c r="E1" s="44"/>
      <c r="F1" s="44"/>
      <c r="G1" s="44"/>
      <c r="H1" s="44"/>
      <c r="I1" s="44"/>
      <c r="J1" s="44"/>
    </row>
    <row r="2" spans="1:11" ht="20.25" customHeight="1">
      <c r="A2" s="45" t="s">
        <v>1</v>
      </c>
      <c r="B2" s="45"/>
      <c r="C2" s="45"/>
      <c r="D2" s="45"/>
      <c r="E2" s="45"/>
      <c r="F2" s="45"/>
      <c r="G2" s="45"/>
      <c r="H2" s="45"/>
      <c r="I2" s="45"/>
      <c r="J2" s="45"/>
    </row>
    <row r="3" spans="1:11" ht="26.1" customHeight="1">
      <c r="A3" s="1" t="s">
        <v>2</v>
      </c>
      <c r="B3" s="40" t="s">
        <v>150</v>
      </c>
      <c r="C3" s="46"/>
      <c r="D3" s="46"/>
      <c r="E3" s="46"/>
      <c r="F3" s="41"/>
      <c r="G3" s="1" t="s">
        <v>4</v>
      </c>
      <c r="H3" s="3">
        <f>J6+SUM(I10:I17)</f>
        <v>98.888888888888886</v>
      </c>
      <c r="I3" s="1" t="s">
        <v>5</v>
      </c>
      <c r="J3" s="1" t="s">
        <v>6</v>
      </c>
    </row>
    <row r="4" spans="1:11" ht="26.1" customHeight="1">
      <c r="A4" s="1" t="s">
        <v>7</v>
      </c>
      <c r="B4" s="40" t="s">
        <v>8</v>
      </c>
      <c r="C4" s="41"/>
      <c r="D4" s="1" t="s">
        <v>9</v>
      </c>
      <c r="E4" s="40" t="s">
        <v>8</v>
      </c>
      <c r="F4" s="41"/>
      <c r="G4" s="1" t="s">
        <v>10</v>
      </c>
      <c r="H4" s="1" t="s">
        <v>11</v>
      </c>
      <c r="I4" s="1" t="s">
        <v>12</v>
      </c>
      <c r="J4" s="12">
        <v>13996397220</v>
      </c>
    </row>
    <row r="5" spans="1:11" ht="26.1" customHeight="1">
      <c r="A5" s="33" t="s">
        <v>13</v>
      </c>
      <c r="B5" s="40" t="s">
        <v>14</v>
      </c>
      <c r="C5" s="41"/>
      <c r="D5" s="40" t="s">
        <v>15</v>
      </c>
      <c r="E5" s="41"/>
      <c r="F5" s="40" t="s">
        <v>16</v>
      </c>
      <c r="G5" s="41"/>
      <c r="H5" s="2" t="s">
        <v>17</v>
      </c>
      <c r="I5" s="2" t="s">
        <v>18</v>
      </c>
      <c r="J5" s="1" t="s">
        <v>19</v>
      </c>
    </row>
    <row r="6" spans="1:11" ht="26.1" customHeight="1">
      <c r="A6" s="34"/>
      <c r="B6" s="42">
        <v>1000000</v>
      </c>
      <c r="C6" s="43"/>
      <c r="D6" s="42">
        <v>1382300</v>
      </c>
      <c r="E6" s="43"/>
      <c r="F6" s="42">
        <v>1382300</v>
      </c>
      <c r="G6" s="43"/>
      <c r="H6" s="4">
        <f>F6/D6</f>
        <v>1</v>
      </c>
      <c r="I6" s="13">
        <v>10</v>
      </c>
      <c r="J6" s="14">
        <f>I6*H6</f>
        <v>10</v>
      </c>
    </row>
    <row r="7" spans="1:11" ht="26.1" customHeight="1">
      <c r="A7" s="35" t="s">
        <v>20</v>
      </c>
      <c r="B7" s="35" t="s">
        <v>21</v>
      </c>
      <c r="C7" s="35"/>
      <c r="D7" s="35"/>
      <c r="E7" s="35"/>
      <c r="F7" s="35" t="s">
        <v>22</v>
      </c>
      <c r="G7" s="35"/>
      <c r="H7" s="35"/>
      <c r="I7" s="35"/>
      <c r="J7" s="35"/>
    </row>
    <row r="8" spans="1:11" ht="75" customHeight="1">
      <c r="A8" s="35"/>
      <c r="B8" s="36" t="s">
        <v>151</v>
      </c>
      <c r="C8" s="36"/>
      <c r="D8" s="36"/>
      <c r="E8" s="36"/>
      <c r="F8" s="36" t="s">
        <v>151</v>
      </c>
      <c r="G8" s="36"/>
      <c r="H8" s="36"/>
      <c r="I8" s="36"/>
      <c r="J8" s="36"/>
    </row>
    <row r="9" spans="1:11" ht="31.5" customHeight="1">
      <c r="A9" s="35" t="s">
        <v>25</v>
      </c>
      <c r="B9" s="1" t="s">
        <v>26</v>
      </c>
      <c r="C9" s="1" t="s">
        <v>27</v>
      </c>
      <c r="D9" s="1" t="s">
        <v>28</v>
      </c>
      <c r="E9" s="1" t="s">
        <v>29</v>
      </c>
      <c r="F9" s="1" t="s">
        <v>30</v>
      </c>
      <c r="G9" s="1" t="s">
        <v>31</v>
      </c>
      <c r="H9" s="1" t="s">
        <v>32</v>
      </c>
      <c r="I9" s="1" t="s">
        <v>33</v>
      </c>
      <c r="J9" s="1" t="s">
        <v>34</v>
      </c>
    </row>
    <row r="10" spans="1:11" ht="26.1" customHeight="1">
      <c r="A10" s="35"/>
      <c r="B10" s="6" t="s">
        <v>152</v>
      </c>
      <c r="C10" s="15" t="s">
        <v>39</v>
      </c>
      <c r="D10" s="15" t="s">
        <v>58</v>
      </c>
      <c r="E10" s="15">
        <v>160</v>
      </c>
      <c r="F10" s="15">
        <v>188</v>
      </c>
      <c r="G10" s="25">
        <v>1</v>
      </c>
      <c r="H10" s="15">
        <v>20</v>
      </c>
      <c r="I10" s="15">
        <v>20</v>
      </c>
      <c r="J10" s="1"/>
      <c r="K10" s="31"/>
    </row>
    <row r="11" spans="1:11" ht="26.1" customHeight="1">
      <c r="A11" s="35"/>
      <c r="B11" s="6" t="s">
        <v>153</v>
      </c>
      <c r="C11" s="15" t="s">
        <v>39</v>
      </c>
      <c r="D11" s="15" t="s">
        <v>58</v>
      </c>
      <c r="E11" s="15">
        <v>300</v>
      </c>
      <c r="F11" s="15">
        <v>369</v>
      </c>
      <c r="G11" s="25">
        <v>1</v>
      </c>
      <c r="H11" s="15">
        <v>20</v>
      </c>
      <c r="I11" s="15">
        <v>20</v>
      </c>
      <c r="J11" s="1"/>
    </row>
    <row r="12" spans="1:11" ht="26.1" customHeight="1">
      <c r="A12" s="35"/>
      <c r="B12" s="6" t="s">
        <v>154</v>
      </c>
      <c r="C12" s="15" t="s">
        <v>39</v>
      </c>
      <c r="D12" s="15" t="s">
        <v>58</v>
      </c>
      <c r="E12" s="15">
        <v>200</v>
      </c>
      <c r="F12" s="15">
        <v>240</v>
      </c>
      <c r="G12" s="25">
        <v>1</v>
      </c>
      <c r="H12" s="15">
        <v>10</v>
      </c>
      <c r="I12" s="15">
        <v>10</v>
      </c>
      <c r="J12" s="1"/>
      <c r="K12" s="31"/>
    </row>
    <row r="13" spans="1:11" ht="26.1" customHeight="1">
      <c r="A13" s="35"/>
      <c r="B13" s="5" t="s">
        <v>155</v>
      </c>
      <c r="C13" s="1" t="s">
        <v>39</v>
      </c>
      <c r="D13" s="1" t="s">
        <v>58</v>
      </c>
      <c r="E13" s="10">
        <v>3</v>
      </c>
      <c r="F13" s="10">
        <v>3</v>
      </c>
      <c r="G13" s="8">
        <v>1</v>
      </c>
      <c r="H13" s="1">
        <v>10</v>
      </c>
      <c r="I13" s="1">
        <v>10</v>
      </c>
      <c r="J13" s="1"/>
    </row>
    <row r="14" spans="1:11" ht="26.1" customHeight="1">
      <c r="A14" s="35"/>
      <c r="B14" s="5" t="s">
        <v>156</v>
      </c>
      <c r="C14" s="1" t="s">
        <v>39</v>
      </c>
      <c r="D14" s="1" t="s">
        <v>37</v>
      </c>
      <c r="E14" s="10">
        <v>1</v>
      </c>
      <c r="F14" s="10">
        <v>1</v>
      </c>
      <c r="G14" s="8">
        <v>1</v>
      </c>
      <c r="H14" s="1">
        <v>10</v>
      </c>
      <c r="I14" s="1">
        <v>10</v>
      </c>
      <c r="J14" s="1"/>
    </row>
    <row r="15" spans="1:11" ht="26.1" customHeight="1">
      <c r="A15" s="35"/>
      <c r="B15" s="5" t="s">
        <v>157</v>
      </c>
      <c r="C15" s="1" t="s">
        <v>39</v>
      </c>
      <c r="D15" s="1" t="s">
        <v>58</v>
      </c>
      <c r="E15" s="10">
        <v>5</v>
      </c>
      <c r="F15" s="10">
        <v>5</v>
      </c>
      <c r="G15" s="8">
        <v>1</v>
      </c>
      <c r="H15" s="1">
        <v>10</v>
      </c>
      <c r="I15" s="1">
        <v>10</v>
      </c>
      <c r="J15" s="1"/>
    </row>
    <row r="16" spans="1:11" ht="26.1" customHeight="1">
      <c r="A16" s="35"/>
      <c r="B16" s="5" t="s">
        <v>158</v>
      </c>
      <c r="C16" s="1" t="s">
        <v>44</v>
      </c>
      <c r="D16" s="1" t="s">
        <v>58</v>
      </c>
      <c r="E16" s="10">
        <v>90</v>
      </c>
      <c r="F16" s="10">
        <v>80</v>
      </c>
      <c r="G16" s="8">
        <f>F16/E16</f>
        <v>0.88888888888888884</v>
      </c>
      <c r="H16" s="1">
        <v>10</v>
      </c>
      <c r="I16" s="3">
        <f>H16*G16</f>
        <v>8.8888888888888893</v>
      </c>
      <c r="J16" s="1"/>
    </row>
    <row r="17" spans="1:10" ht="26.1" customHeight="1">
      <c r="A17" s="35"/>
      <c r="B17" s="1"/>
      <c r="C17" s="1"/>
      <c r="D17" s="11"/>
      <c r="E17" s="11"/>
      <c r="F17" s="1"/>
      <c r="G17" s="1"/>
      <c r="H17" s="1"/>
      <c r="I17" s="1"/>
      <c r="J17" s="1"/>
    </row>
    <row r="18" spans="1:10" ht="26.1" customHeight="1">
      <c r="A18" s="37" t="s">
        <v>46</v>
      </c>
      <c r="B18" s="38"/>
      <c r="C18" s="38"/>
      <c r="D18" s="38"/>
      <c r="E18" s="38"/>
      <c r="F18" s="38"/>
      <c r="G18" s="38"/>
      <c r="H18" s="38"/>
      <c r="I18" s="38"/>
      <c r="J18" s="39"/>
    </row>
  </sheetData>
  <mergeCells count="19">
    <mergeCell ref="A1:J1"/>
    <mergeCell ref="A2:J2"/>
    <mergeCell ref="B3:F3"/>
    <mergeCell ref="B4:C4"/>
    <mergeCell ref="E4:F4"/>
    <mergeCell ref="A18:J18"/>
    <mergeCell ref="B5:C5"/>
    <mergeCell ref="D5:E5"/>
    <mergeCell ref="F5:G5"/>
    <mergeCell ref="B6:C6"/>
    <mergeCell ref="D6:E6"/>
    <mergeCell ref="F6:G6"/>
    <mergeCell ref="A5:A6"/>
    <mergeCell ref="A7:A8"/>
    <mergeCell ref="A9:A17"/>
    <mergeCell ref="B7:E7"/>
    <mergeCell ref="F7:J7"/>
    <mergeCell ref="B8:E8"/>
    <mergeCell ref="F8:J8"/>
  </mergeCells>
  <phoneticPr fontId="40" type="noConversion"/>
  <printOptions horizontalCentered="1"/>
  <pageMargins left="0" right="0" top="0.39370078740157483" bottom="0.39370078740157483" header="0.51181102362204722" footer="0.51181102362204722"/>
  <pageSetup paperSize="9" orientation="landscape" verticalDpi="0" r:id="rId1"/>
</worksheet>
</file>

<file path=xl/worksheets/sheet15.xml><?xml version="1.0" encoding="utf-8"?>
<worksheet xmlns="http://schemas.openxmlformats.org/spreadsheetml/2006/main" xmlns:r="http://schemas.openxmlformats.org/officeDocument/2006/relationships">
  <dimension ref="A1:J17"/>
  <sheetViews>
    <sheetView topLeftCell="A10" workbookViewId="0">
      <selection activeCell="A17" sqref="A17:XFD19"/>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159</v>
      </c>
      <c r="C3" s="46"/>
      <c r="D3" s="46"/>
      <c r="E3" s="46"/>
      <c r="F3" s="41"/>
      <c r="G3" s="1" t="s">
        <v>4</v>
      </c>
      <c r="H3" s="3">
        <f>J6+SUM(I10:I16)</f>
        <v>99.444444444444443</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36168000</v>
      </c>
      <c r="C6" s="43"/>
      <c r="D6" s="42">
        <v>28926081.559999999</v>
      </c>
      <c r="E6" s="43"/>
      <c r="F6" s="42">
        <v>28926081.559999999</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160</v>
      </c>
      <c r="C8" s="36"/>
      <c r="D8" s="36"/>
      <c r="E8" s="36"/>
      <c r="F8" s="36" t="s">
        <v>160</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161</v>
      </c>
      <c r="C10" s="1" t="s">
        <v>71</v>
      </c>
      <c r="D10" s="1" t="s">
        <v>37</v>
      </c>
      <c r="E10" s="1">
        <v>284</v>
      </c>
      <c r="F10" s="28">
        <v>284</v>
      </c>
      <c r="G10" s="29">
        <v>1</v>
      </c>
      <c r="H10" s="1">
        <v>10</v>
      </c>
      <c r="I10" s="1">
        <v>10</v>
      </c>
      <c r="J10" s="1"/>
    </row>
    <row r="11" spans="1:10" ht="26.1" customHeight="1">
      <c r="A11" s="35"/>
      <c r="B11" s="5" t="s">
        <v>162</v>
      </c>
      <c r="C11" s="1" t="s">
        <v>71</v>
      </c>
      <c r="D11" s="1" t="s">
        <v>37</v>
      </c>
      <c r="E11" s="1">
        <v>1</v>
      </c>
      <c r="F11" s="28">
        <v>1</v>
      </c>
      <c r="G11" s="29">
        <v>1</v>
      </c>
      <c r="H11" s="1">
        <v>20</v>
      </c>
      <c r="I11" s="1">
        <v>20</v>
      </c>
      <c r="J11" s="1"/>
    </row>
    <row r="12" spans="1:10" ht="26.1" customHeight="1">
      <c r="A12" s="35"/>
      <c r="B12" s="5" t="s">
        <v>60</v>
      </c>
      <c r="C12" s="1" t="s">
        <v>44</v>
      </c>
      <c r="D12" s="1" t="s">
        <v>37</v>
      </c>
      <c r="E12" s="1">
        <v>100</v>
      </c>
      <c r="F12" s="28">
        <v>100</v>
      </c>
      <c r="G12" s="29">
        <v>1</v>
      </c>
      <c r="H12" s="1">
        <v>20</v>
      </c>
      <c r="I12" s="1">
        <v>20</v>
      </c>
      <c r="J12" s="1"/>
    </row>
    <row r="13" spans="1:10" ht="26.1" customHeight="1">
      <c r="A13" s="35"/>
      <c r="B13" s="5" t="s">
        <v>163</v>
      </c>
      <c r="C13" s="1" t="s">
        <v>44</v>
      </c>
      <c r="D13" s="1" t="s">
        <v>37</v>
      </c>
      <c r="E13" s="1">
        <v>100</v>
      </c>
      <c r="F13" s="28">
        <v>100</v>
      </c>
      <c r="G13" s="29">
        <v>1</v>
      </c>
      <c r="H13" s="1">
        <v>10</v>
      </c>
      <c r="I13" s="1">
        <v>10</v>
      </c>
      <c r="J13" s="1"/>
    </row>
    <row r="14" spans="1:10" ht="26.1" customHeight="1">
      <c r="A14" s="35"/>
      <c r="B14" s="5" t="s">
        <v>164</v>
      </c>
      <c r="C14" s="1" t="s">
        <v>71</v>
      </c>
      <c r="D14" s="9" t="s">
        <v>37</v>
      </c>
      <c r="E14" s="10">
        <v>120</v>
      </c>
      <c r="F14" s="30">
        <v>120</v>
      </c>
      <c r="G14" s="29">
        <v>1</v>
      </c>
      <c r="H14" s="1">
        <v>10</v>
      </c>
      <c r="I14" s="1">
        <v>10</v>
      </c>
      <c r="J14" s="1"/>
    </row>
    <row r="15" spans="1:10" ht="26.1" customHeight="1">
      <c r="A15" s="35"/>
      <c r="B15" s="5" t="s">
        <v>165</v>
      </c>
      <c r="C15" s="1" t="s">
        <v>71</v>
      </c>
      <c r="D15" s="9" t="s">
        <v>37</v>
      </c>
      <c r="E15" s="10">
        <v>2601</v>
      </c>
      <c r="F15" s="30">
        <v>2601</v>
      </c>
      <c r="G15" s="29">
        <v>1</v>
      </c>
      <c r="H15" s="1">
        <v>10</v>
      </c>
      <c r="I15" s="1">
        <v>10</v>
      </c>
      <c r="J15" s="1"/>
    </row>
    <row r="16" spans="1:10" ht="26.1" customHeight="1">
      <c r="A16" s="35"/>
      <c r="B16" s="5" t="s">
        <v>166</v>
      </c>
      <c r="C16" s="1" t="s">
        <v>44</v>
      </c>
      <c r="D16" s="1" t="s">
        <v>58</v>
      </c>
      <c r="E16" s="10">
        <v>90</v>
      </c>
      <c r="F16" s="17">
        <v>85</v>
      </c>
      <c r="G16" s="29">
        <f>F16/E16</f>
        <v>0.94444444444444442</v>
      </c>
      <c r="H16" s="1">
        <v>10</v>
      </c>
      <c r="I16" s="3">
        <f>H16*G16</f>
        <v>9.4444444444444446</v>
      </c>
      <c r="J16" s="1"/>
    </row>
    <row r="17" spans="1:10" ht="26.1" customHeight="1">
      <c r="A17" s="37" t="s">
        <v>46</v>
      </c>
      <c r="B17" s="38"/>
      <c r="C17" s="38"/>
      <c r="D17" s="38"/>
      <c r="E17" s="38"/>
      <c r="F17" s="38"/>
      <c r="G17" s="38"/>
      <c r="H17" s="38"/>
      <c r="I17" s="38"/>
      <c r="J17" s="39"/>
    </row>
  </sheetData>
  <mergeCells count="19">
    <mergeCell ref="A1:J1"/>
    <mergeCell ref="A2:J2"/>
    <mergeCell ref="B3:F3"/>
    <mergeCell ref="B4:C4"/>
    <mergeCell ref="E4:F4"/>
    <mergeCell ref="A17:J17"/>
    <mergeCell ref="B5:C5"/>
    <mergeCell ref="D5:E5"/>
    <mergeCell ref="F5:G5"/>
    <mergeCell ref="B6:C6"/>
    <mergeCell ref="D6:E6"/>
    <mergeCell ref="F6:G6"/>
    <mergeCell ref="A5:A6"/>
    <mergeCell ref="A7:A8"/>
    <mergeCell ref="A9:A16"/>
    <mergeCell ref="B7:E7"/>
    <mergeCell ref="F7:J7"/>
    <mergeCell ref="B8:E8"/>
    <mergeCell ref="F8:J8"/>
  </mergeCells>
  <phoneticPr fontId="40" type="noConversion"/>
  <printOptions horizontalCentered="1"/>
  <pageMargins left="0" right="0" top="0.59055118110236227" bottom="0" header="0.51181102362204722" footer="0.51181102362204722"/>
  <pageSetup paperSize="9" orientation="landscape" verticalDpi="0" r:id="rId1"/>
</worksheet>
</file>

<file path=xl/worksheets/sheet16.xml><?xml version="1.0" encoding="utf-8"?>
<worksheet xmlns="http://schemas.openxmlformats.org/spreadsheetml/2006/main" xmlns:r="http://schemas.openxmlformats.org/officeDocument/2006/relationships">
  <dimension ref="A1:J16"/>
  <sheetViews>
    <sheetView topLeftCell="A10" workbookViewId="0">
      <selection activeCell="A16" sqref="A16:XFD21"/>
    </sheetView>
  </sheetViews>
  <sheetFormatPr defaultColWidth="9" defaultRowHeight="14.4"/>
  <cols>
    <col min="1" max="1" width="12.6640625" customWidth="1"/>
    <col min="2" max="2" width="32.3320312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167</v>
      </c>
      <c r="C3" s="46"/>
      <c r="D3" s="46"/>
      <c r="E3" s="46"/>
      <c r="F3" s="41"/>
      <c r="G3" s="1" t="s">
        <v>4</v>
      </c>
      <c r="H3" s="3">
        <f>J6+SUM(I10:I15)</f>
        <v>98</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1000000</v>
      </c>
      <c r="C6" s="43"/>
      <c r="D6" s="42">
        <v>215300</v>
      </c>
      <c r="E6" s="43"/>
      <c r="F6" s="42">
        <v>215300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168</v>
      </c>
      <c r="C8" s="36"/>
      <c r="D8" s="36"/>
      <c r="E8" s="36"/>
      <c r="F8" s="36" t="s">
        <v>168</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169</v>
      </c>
      <c r="C10" s="1" t="s">
        <v>65</v>
      </c>
      <c r="D10" s="1" t="s">
        <v>58</v>
      </c>
      <c r="E10" s="1">
        <v>1500</v>
      </c>
      <c r="F10" s="1">
        <v>1500</v>
      </c>
      <c r="G10" s="7">
        <v>1</v>
      </c>
      <c r="H10" s="1">
        <v>20</v>
      </c>
      <c r="I10" s="1">
        <v>20</v>
      </c>
      <c r="J10" s="1"/>
    </row>
    <row r="11" spans="1:10" ht="26.1" customHeight="1">
      <c r="A11" s="35"/>
      <c r="B11" s="5" t="s">
        <v>170</v>
      </c>
      <c r="C11" s="1" t="s">
        <v>55</v>
      </c>
      <c r="D11" s="1" t="s">
        <v>37</v>
      </c>
      <c r="E11" s="1">
        <v>1</v>
      </c>
      <c r="F11" s="1">
        <v>1</v>
      </c>
      <c r="G11" s="7">
        <v>1</v>
      </c>
      <c r="H11" s="1">
        <v>20</v>
      </c>
      <c r="I11" s="1">
        <v>20</v>
      </c>
      <c r="J11" s="1"/>
    </row>
    <row r="12" spans="1:10" ht="26.1" customHeight="1">
      <c r="A12" s="35"/>
      <c r="B12" s="5" t="s">
        <v>171</v>
      </c>
      <c r="C12" s="1" t="s">
        <v>41</v>
      </c>
      <c r="D12" s="1" t="s">
        <v>41</v>
      </c>
      <c r="E12" s="1" t="s">
        <v>6</v>
      </c>
      <c r="F12" s="1" t="s">
        <v>6</v>
      </c>
      <c r="G12" s="8">
        <v>0.9</v>
      </c>
      <c r="H12" s="1">
        <v>20</v>
      </c>
      <c r="I12" s="1">
        <f>H12*G12</f>
        <v>18</v>
      </c>
      <c r="J12" s="1"/>
    </row>
    <row r="13" spans="1:10" ht="26.1" customHeight="1">
      <c r="A13" s="35"/>
      <c r="B13" s="5" t="s">
        <v>43</v>
      </c>
      <c r="C13" s="1" t="s">
        <v>44</v>
      </c>
      <c r="D13" s="1" t="s">
        <v>37</v>
      </c>
      <c r="E13" s="1">
        <v>100</v>
      </c>
      <c r="F13" s="1">
        <v>100</v>
      </c>
      <c r="G13" s="8">
        <v>1</v>
      </c>
      <c r="H13" s="1">
        <v>10</v>
      </c>
      <c r="I13" s="1">
        <v>10</v>
      </c>
      <c r="J13" s="1"/>
    </row>
    <row r="14" spans="1:10" ht="26.1" customHeight="1">
      <c r="A14" s="35"/>
      <c r="B14" s="5" t="s">
        <v>57</v>
      </c>
      <c r="C14" s="1" t="s">
        <v>44</v>
      </c>
      <c r="D14" s="9" t="s">
        <v>37</v>
      </c>
      <c r="E14" s="10">
        <v>100</v>
      </c>
      <c r="F14" s="10">
        <v>100</v>
      </c>
      <c r="G14" s="8">
        <v>1</v>
      </c>
      <c r="H14" s="1">
        <v>10</v>
      </c>
      <c r="I14" s="1">
        <v>10</v>
      </c>
      <c r="J14" s="1"/>
    </row>
    <row r="15" spans="1:10" ht="26.1" customHeight="1">
      <c r="A15" s="35"/>
      <c r="B15" s="5" t="s">
        <v>172</v>
      </c>
      <c r="C15" s="1" t="s">
        <v>41</v>
      </c>
      <c r="D15" s="1" t="s">
        <v>41</v>
      </c>
      <c r="E15" s="1" t="s">
        <v>6</v>
      </c>
      <c r="F15" s="1" t="s">
        <v>6</v>
      </c>
      <c r="G15" s="8">
        <v>1</v>
      </c>
      <c r="H15" s="1">
        <v>10</v>
      </c>
      <c r="I15" s="1">
        <v>10</v>
      </c>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17.xml><?xml version="1.0" encoding="utf-8"?>
<worksheet xmlns="http://schemas.openxmlformats.org/spreadsheetml/2006/main" xmlns:r="http://schemas.openxmlformats.org/officeDocument/2006/relationships">
  <dimension ref="A1:J16"/>
  <sheetViews>
    <sheetView topLeftCell="A7" workbookViewId="0">
      <selection activeCell="A16" sqref="A16:XFD21"/>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173</v>
      </c>
      <c r="C3" s="46"/>
      <c r="D3" s="46"/>
      <c r="E3" s="46"/>
      <c r="F3" s="41"/>
      <c r="G3" s="1" t="s">
        <v>4</v>
      </c>
      <c r="H3" s="3">
        <f>J6+SUM(I10:I15)</f>
        <v>98</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5000000</v>
      </c>
      <c r="C6" s="43"/>
      <c r="D6" s="42">
        <v>6763114</v>
      </c>
      <c r="E6" s="43"/>
      <c r="F6" s="42">
        <v>6763114</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174</v>
      </c>
      <c r="C8" s="36"/>
      <c r="D8" s="36"/>
      <c r="E8" s="36"/>
      <c r="F8" s="36" t="s">
        <v>175</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176</v>
      </c>
      <c r="C10" s="1" t="s">
        <v>177</v>
      </c>
      <c r="D10" s="1" t="s">
        <v>58</v>
      </c>
      <c r="E10" s="1">
        <v>1317.6</v>
      </c>
      <c r="F10" s="15">
        <v>3195</v>
      </c>
      <c r="G10" s="7">
        <v>1</v>
      </c>
      <c r="H10" s="1">
        <v>20</v>
      </c>
      <c r="I10" s="1">
        <v>20</v>
      </c>
      <c r="J10" s="1"/>
    </row>
    <row r="11" spans="1:10" ht="26.1" customHeight="1">
      <c r="A11" s="35"/>
      <c r="B11" s="5" t="s">
        <v>178</v>
      </c>
      <c r="C11" s="1" t="s">
        <v>71</v>
      </c>
      <c r="D11" s="1" t="s">
        <v>37</v>
      </c>
      <c r="E11" s="1">
        <v>1</v>
      </c>
      <c r="F11" s="1">
        <v>1</v>
      </c>
      <c r="G11" s="7">
        <v>1</v>
      </c>
      <c r="H11" s="1">
        <v>20</v>
      </c>
      <c r="I11" s="1">
        <v>20</v>
      </c>
      <c r="J11" s="1"/>
    </row>
    <row r="12" spans="1:10" ht="26.1" customHeight="1">
      <c r="A12" s="35"/>
      <c r="B12" s="5" t="s">
        <v>179</v>
      </c>
      <c r="C12" s="1" t="s">
        <v>44</v>
      </c>
      <c r="D12" s="1" t="s">
        <v>37</v>
      </c>
      <c r="E12" s="1">
        <v>100</v>
      </c>
      <c r="F12" s="1">
        <v>100</v>
      </c>
      <c r="G12" s="7">
        <v>1</v>
      </c>
      <c r="H12" s="1">
        <v>20</v>
      </c>
      <c r="I12" s="1">
        <v>20</v>
      </c>
      <c r="J12" s="1"/>
    </row>
    <row r="13" spans="1:10" ht="26.1" customHeight="1">
      <c r="A13" s="35"/>
      <c r="B13" s="5" t="s">
        <v>43</v>
      </c>
      <c r="C13" s="1" t="s">
        <v>44</v>
      </c>
      <c r="D13" s="1" t="s">
        <v>37</v>
      </c>
      <c r="E13" s="1">
        <v>100</v>
      </c>
      <c r="F13" s="1">
        <v>100</v>
      </c>
      <c r="G13" s="8">
        <v>1</v>
      </c>
      <c r="H13" s="1">
        <v>20</v>
      </c>
      <c r="I13" s="1">
        <v>20</v>
      </c>
      <c r="J13" s="1"/>
    </row>
    <row r="14" spans="1:10" ht="26.1" customHeight="1">
      <c r="A14" s="35"/>
      <c r="B14" s="5" t="s">
        <v>57</v>
      </c>
      <c r="C14" s="1" t="s">
        <v>44</v>
      </c>
      <c r="D14" s="9" t="s">
        <v>37</v>
      </c>
      <c r="E14" s="10">
        <v>100</v>
      </c>
      <c r="F14" s="10">
        <v>80</v>
      </c>
      <c r="G14" s="8">
        <v>0.8</v>
      </c>
      <c r="H14" s="1">
        <v>10</v>
      </c>
      <c r="I14" s="1">
        <v>8</v>
      </c>
      <c r="J14" s="1"/>
    </row>
    <row r="15" spans="1:10" ht="26.1" customHeight="1">
      <c r="A15" s="35"/>
      <c r="B15" s="1"/>
      <c r="C15" s="1"/>
      <c r="D15" s="11"/>
      <c r="E15" s="11"/>
      <c r="F15" s="1"/>
      <c r="G15" s="1"/>
      <c r="H15" s="1"/>
      <c r="I15" s="1"/>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18.xml><?xml version="1.0" encoding="utf-8"?>
<worksheet xmlns="http://schemas.openxmlformats.org/spreadsheetml/2006/main" xmlns:r="http://schemas.openxmlformats.org/officeDocument/2006/relationships">
  <dimension ref="A1:J15"/>
  <sheetViews>
    <sheetView topLeftCell="A10" workbookViewId="0">
      <selection activeCell="A15" sqref="A15:XFD21"/>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180</v>
      </c>
      <c r="C3" s="46"/>
      <c r="D3" s="46"/>
      <c r="E3" s="46"/>
      <c r="F3" s="41"/>
      <c r="G3" s="1" t="s">
        <v>4</v>
      </c>
      <c r="H3" s="3">
        <f>J6+SUM(I10:I14)</f>
        <v>96</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400000</v>
      </c>
      <c r="C6" s="43"/>
      <c r="D6" s="42">
        <v>87650.52</v>
      </c>
      <c r="E6" s="43"/>
      <c r="F6" s="42">
        <v>87650.52</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181</v>
      </c>
      <c r="C8" s="36"/>
      <c r="D8" s="36"/>
      <c r="E8" s="36"/>
      <c r="F8" s="36" t="s">
        <v>181</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182</v>
      </c>
      <c r="C10" s="1" t="s">
        <v>65</v>
      </c>
      <c r="D10" s="1" t="s">
        <v>58</v>
      </c>
      <c r="E10" s="1">
        <v>100</v>
      </c>
      <c r="F10" s="1">
        <v>100</v>
      </c>
      <c r="G10" s="7">
        <v>1</v>
      </c>
      <c r="H10" s="1">
        <v>20</v>
      </c>
      <c r="I10" s="1">
        <v>20</v>
      </c>
      <c r="J10" s="1"/>
    </row>
    <row r="11" spans="1:10" ht="26.1" customHeight="1">
      <c r="A11" s="35"/>
      <c r="B11" s="5" t="s">
        <v>183</v>
      </c>
      <c r="C11" s="1" t="s">
        <v>39</v>
      </c>
      <c r="D11" s="1" t="s">
        <v>58</v>
      </c>
      <c r="E11" s="1">
        <v>2</v>
      </c>
      <c r="F11" s="1">
        <v>2</v>
      </c>
      <c r="G11" s="7">
        <v>1</v>
      </c>
      <c r="H11" s="1">
        <v>20</v>
      </c>
      <c r="I11" s="1">
        <v>20</v>
      </c>
      <c r="J11" s="1"/>
    </row>
    <row r="12" spans="1:10" ht="26.1" customHeight="1">
      <c r="A12" s="35"/>
      <c r="B12" s="5" t="s">
        <v>184</v>
      </c>
      <c r="C12" s="1" t="s">
        <v>41</v>
      </c>
      <c r="D12" s="1" t="s">
        <v>41</v>
      </c>
      <c r="E12" s="1" t="s">
        <v>42</v>
      </c>
      <c r="F12" s="1" t="s">
        <v>42</v>
      </c>
      <c r="G12" s="8">
        <v>0.8</v>
      </c>
      <c r="H12" s="1">
        <v>20</v>
      </c>
      <c r="I12" s="1">
        <f>H12*G12</f>
        <v>16</v>
      </c>
      <c r="J12" s="1"/>
    </row>
    <row r="13" spans="1:10" ht="26.1" customHeight="1">
      <c r="A13" s="35"/>
      <c r="B13" s="5" t="s">
        <v>43</v>
      </c>
      <c r="C13" s="1" t="s">
        <v>44</v>
      </c>
      <c r="D13" s="1" t="s">
        <v>37</v>
      </c>
      <c r="E13" s="1">
        <v>100</v>
      </c>
      <c r="F13" s="1">
        <v>100</v>
      </c>
      <c r="G13" s="8">
        <v>1</v>
      </c>
      <c r="H13" s="1">
        <v>20</v>
      </c>
      <c r="I13" s="1">
        <v>20</v>
      </c>
      <c r="J13" s="1"/>
    </row>
    <row r="14" spans="1:10" ht="26.1" customHeight="1">
      <c r="A14" s="35"/>
      <c r="B14" s="5" t="s">
        <v>57</v>
      </c>
      <c r="C14" s="1" t="s">
        <v>44</v>
      </c>
      <c r="D14" s="9" t="s">
        <v>37</v>
      </c>
      <c r="E14" s="10">
        <v>100</v>
      </c>
      <c r="F14" s="10">
        <v>100</v>
      </c>
      <c r="G14" s="8">
        <v>1</v>
      </c>
      <c r="H14" s="1">
        <v>10</v>
      </c>
      <c r="I14" s="1">
        <v>10</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19.xml><?xml version="1.0" encoding="utf-8"?>
<worksheet xmlns="http://schemas.openxmlformats.org/spreadsheetml/2006/main" xmlns:r="http://schemas.openxmlformats.org/officeDocument/2006/relationships">
  <dimension ref="A1:J16"/>
  <sheetViews>
    <sheetView topLeftCell="A4" workbookViewId="0">
      <selection activeCell="A16" sqref="A16:XFD21"/>
    </sheetView>
  </sheetViews>
  <sheetFormatPr defaultColWidth="9" defaultRowHeight="14.4"/>
  <cols>
    <col min="1" max="1" width="12.6640625" customWidth="1"/>
    <col min="2" max="2" width="24.88671875" customWidth="1"/>
    <col min="3" max="10" width="12.6640625" customWidth="1"/>
    <col min="11" max="11" width="12.6640625"/>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185</v>
      </c>
      <c r="C3" s="46"/>
      <c r="D3" s="46"/>
      <c r="E3" s="46"/>
      <c r="F3" s="41"/>
      <c r="G3" s="1" t="s">
        <v>4</v>
      </c>
      <c r="H3" s="3">
        <f>J6+SUM(I10:I15)</f>
        <v>99</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2000000</v>
      </c>
      <c r="C6" s="43"/>
      <c r="D6" s="42">
        <v>1678546</v>
      </c>
      <c r="E6" s="43"/>
      <c r="F6" s="42">
        <v>1678546</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186</v>
      </c>
      <c r="C8" s="36"/>
      <c r="D8" s="36"/>
      <c r="E8" s="36"/>
      <c r="F8" s="36" t="s">
        <v>186</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187</v>
      </c>
      <c r="C10" s="1" t="s">
        <v>98</v>
      </c>
      <c r="D10" s="1" t="s">
        <v>37</v>
      </c>
      <c r="E10" s="1">
        <v>10</v>
      </c>
      <c r="F10" s="15">
        <v>12</v>
      </c>
      <c r="G10" s="7">
        <v>1</v>
      </c>
      <c r="H10" s="1">
        <v>20</v>
      </c>
      <c r="I10" s="1">
        <v>20</v>
      </c>
      <c r="J10" s="1"/>
    </row>
    <row r="11" spans="1:10" ht="26.1" customHeight="1">
      <c r="A11" s="35"/>
      <c r="B11" s="5" t="s">
        <v>188</v>
      </c>
      <c r="C11" s="1" t="s">
        <v>71</v>
      </c>
      <c r="D11" s="1" t="s">
        <v>37</v>
      </c>
      <c r="E11" s="1">
        <v>120</v>
      </c>
      <c r="F11" s="15">
        <v>128</v>
      </c>
      <c r="G11" s="7">
        <v>1</v>
      </c>
      <c r="H11" s="1">
        <v>20</v>
      </c>
      <c r="I11" s="1">
        <v>20</v>
      </c>
      <c r="J11" s="1"/>
    </row>
    <row r="12" spans="1:10" ht="26.1" customHeight="1">
      <c r="A12" s="35"/>
      <c r="B12" s="5" t="s">
        <v>189</v>
      </c>
      <c r="C12" s="1" t="s">
        <v>71</v>
      </c>
      <c r="D12" s="1" t="s">
        <v>37</v>
      </c>
      <c r="E12" s="1">
        <v>25</v>
      </c>
      <c r="F12" s="1">
        <v>25</v>
      </c>
      <c r="G12" s="7">
        <v>1</v>
      </c>
      <c r="H12" s="1">
        <v>20</v>
      </c>
      <c r="I12" s="1">
        <v>20</v>
      </c>
      <c r="J12" s="1"/>
    </row>
    <row r="13" spans="1:10" ht="26.1" customHeight="1">
      <c r="A13" s="35"/>
      <c r="B13" s="5" t="s">
        <v>43</v>
      </c>
      <c r="C13" s="1" t="s">
        <v>44</v>
      </c>
      <c r="D13" s="1" t="s">
        <v>37</v>
      </c>
      <c r="E13" s="1">
        <v>100</v>
      </c>
      <c r="F13" s="1">
        <v>100</v>
      </c>
      <c r="G13" s="8">
        <v>1</v>
      </c>
      <c r="H13" s="1">
        <v>10</v>
      </c>
      <c r="I13" s="1">
        <v>10</v>
      </c>
      <c r="J13" s="1"/>
    </row>
    <row r="14" spans="1:10" ht="26.1" customHeight="1">
      <c r="A14" s="35"/>
      <c r="B14" s="5" t="s">
        <v>57</v>
      </c>
      <c r="C14" s="1" t="s">
        <v>44</v>
      </c>
      <c r="D14" s="9" t="s">
        <v>37</v>
      </c>
      <c r="E14" s="10">
        <v>100</v>
      </c>
      <c r="F14" s="10">
        <v>90</v>
      </c>
      <c r="G14" s="8">
        <v>0.9</v>
      </c>
      <c r="H14" s="1">
        <v>10</v>
      </c>
      <c r="I14" s="1">
        <v>9</v>
      </c>
      <c r="J14" s="1"/>
    </row>
    <row r="15" spans="1:10" ht="26.1" customHeight="1">
      <c r="A15" s="35"/>
      <c r="B15" s="5" t="s">
        <v>190</v>
      </c>
      <c r="C15" s="1" t="s">
        <v>44</v>
      </c>
      <c r="D15" s="9" t="s">
        <v>37</v>
      </c>
      <c r="E15" s="10">
        <v>100</v>
      </c>
      <c r="F15" s="10">
        <v>100</v>
      </c>
      <c r="G15" s="8">
        <v>1</v>
      </c>
      <c r="H15" s="1">
        <v>10</v>
      </c>
      <c r="I15" s="1">
        <v>10</v>
      </c>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J16"/>
  <sheetViews>
    <sheetView workbookViewId="0">
      <selection sqref="A1:XFD1048576"/>
    </sheetView>
  </sheetViews>
  <sheetFormatPr defaultColWidth="9" defaultRowHeight="14.4"/>
  <cols>
    <col min="1" max="1" width="12.6640625" customWidth="1"/>
    <col min="2" max="2" width="17"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47</v>
      </c>
      <c r="C3" s="46"/>
      <c r="D3" s="46"/>
      <c r="E3" s="46"/>
      <c r="F3" s="41"/>
      <c r="G3" s="1" t="s">
        <v>4</v>
      </c>
      <c r="H3" s="3">
        <f>J6+SUM(I10:I15)</f>
        <v>100</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301822100</v>
      </c>
      <c r="C6" s="43"/>
      <c r="D6" s="42">
        <v>121310100</v>
      </c>
      <c r="E6" s="43"/>
      <c r="F6" s="42">
        <v>121310100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48</v>
      </c>
      <c r="C8" s="36"/>
      <c r="D8" s="36"/>
      <c r="E8" s="36"/>
      <c r="F8" s="36" t="s">
        <v>48</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49</v>
      </c>
      <c r="C10" s="1" t="s">
        <v>36</v>
      </c>
      <c r="D10" s="1" t="s">
        <v>37</v>
      </c>
      <c r="E10" s="15">
        <v>51376</v>
      </c>
      <c r="F10" s="15">
        <v>51376</v>
      </c>
      <c r="G10" s="7">
        <v>1</v>
      </c>
      <c r="H10" s="1">
        <v>20</v>
      </c>
      <c r="I10" s="1">
        <v>20</v>
      </c>
      <c r="J10" s="1"/>
    </row>
    <row r="11" spans="1:10" ht="26.1" customHeight="1">
      <c r="A11" s="35"/>
      <c r="B11" s="5" t="s">
        <v>50</v>
      </c>
      <c r="C11" s="1" t="s">
        <v>51</v>
      </c>
      <c r="D11" s="1" t="s">
        <v>37</v>
      </c>
      <c r="E11" s="1">
        <v>4</v>
      </c>
      <c r="F11" s="1">
        <v>4</v>
      </c>
      <c r="G11" s="7">
        <v>1</v>
      </c>
      <c r="H11" s="1">
        <v>20</v>
      </c>
      <c r="I11" s="1">
        <v>20</v>
      </c>
      <c r="J11" s="1"/>
    </row>
    <row r="12" spans="1:10" ht="26.1" customHeight="1">
      <c r="A12" s="35"/>
      <c r="B12" s="5" t="s">
        <v>52</v>
      </c>
      <c r="C12" s="1" t="s">
        <v>44</v>
      </c>
      <c r="D12" s="1" t="s">
        <v>53</v>
      </c>
      <c r="E12" s="1">
        <v>4</v>
      </c>
      <c r="F12" s="1">
        <v>4</v>
      </c>
      <c r="G12" s="7">
        <v>1</v>
      </c>
      <c r="H12" s="1">
        <v>20</v>
      </c>
      <c r="I12" s="1">
        <v>20</v>
      </c>
      <c r="J12" s="1"/>
    </row>
    <row r="13" spans="1:10" ht="26.1" customHeight="1">
      <c r="A13" s="35"/>
      <c r="B13" s="5" t="s">
        <v>43</v>
      </c>
      <c r="C13" s="1" t="s">
        <v>44</v>
      </c>
      <c r="D13" s="1" t="s">
        <v>37</v>
      </c>
      <c r="E13" s="1">
        <v>100</v>
      </c>
      <c r="F13" s="1">
        <v>100</v>
      </c>
      <c r="G13" s="8">
        <v>1</v>
      </c>
      <c r="H13" s="1">
        <v>20</v>
      </c>
      <c r="I13" s="1">
        <v>20</v>
      </c>
      <c r="J13" s="1"/>
    </row>
    <row r="14" spans="1:10" ht="26.1" customHeight="1">
      <c r="A14" s="35"/>
      <c r="B14" s="5" t="s">
        <v>54</v>
      </c>
      <c r="C14" s="1" t="s">
        <v>44</v>
      </c>
      <c r="D14" s="9" t="s">
        <v>37</v>
      </c>
      <c r="E14" s="10">
        <v>100</v>
      </c>
      <c r="F14" s="10">
        <v>100</v>
      </c>
      <c r="G14" s="8">
        <v>1</v>
      </c>
      <c r="H14" s="1">
        <v>10</v>
      </c>
      <c r="I14" s="1">
        <v>10</v>
      </c>
      <c r="J14" s="1"/>
    </row>
    <row r="15" spans="1:10" ht="26.1" customHeight="1">
      <c r="A15" s="35"/>
      <c r="B15" s="1"/>
      <c r="C15" s="1"/>
      <c r="D15" s="11"/>
      <c r="E15" s="11"/>
      <c r="F15" s="1"/>
      <c r="G15" s="1"/>
      <c r="H15" s="1"/>
      <c r="I15" s="1"/>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74803149606299213" right="0.74803149606299213" top="0.98425196850393704" bottom="0.98425196850393704" header="0.51181102362204722" footer="0.51181102362204722"/>
  <pageSetup paperSize="9" orientation="landscape" verticalDpi="0" r:id="rId1"/>
</worksheet>
</file>

<file path=xl/worksheets/sheet20.xml><?xml version="1.0" encoding="utf-8"?>
<worksheet xmlns="http://schemas.openxmlformats.org/spreadsheetml/2006/main" xmlns:r="http://schemas.openxmlformats.org/officeDocument/2006/relationships">
  <dimension ref="A1:J16"/>
  <sheetViews>
    <sheetView topLeftCell="A10" workbookViewId="0">
      <selection activeCell="A16" sqref="A16:XFD19"/>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191</v>
      </c>
      <c r="C3" s="46"/>
      <c r="D3" s="46"/>
      <c r="E3" s="46"/>
      <c r="F3" s="41"/>
      <c r="G3" s="1" t="s">
        <v>4</v>
      </c>
      <c r="H3" s="3">
        <f>J6+SUM(I10:I15)</f>
        <v>99</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1120000</v>
      </c>
      <c r="C6" s="43"/>
      <c r="D6" s="42">
        <v>1219573</v>
      </c>
      <c r="E6" s="43"/>
      <c r="F6" s="42">
        <v>1219573</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192</v>
      </c>
      <c r="C8" s="36"/>
      <c r="D8" s="36"/>
      <c r="E8" s="36"/>
      <c r="F8" s="36" t="s">
        <v>192</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193</v>
      </c>
      <c r="C10" s="1" t="s">
        <v>98</v>
      </c>
      <c r="D10" s="1" t="s">
        <v>58</v>
      </c>
      <c r="E10" s="1">
        <v>19</v>
      </c>
      <c r="F10" s="1">
        <v>19</v>
      </c>
      <c r="G10" s="7">
        <v>1</v>
      </c>
      <c r="H10" s="1">
        <v>20</v>
      </c>
      <c r="I10" s="1">
        <v>20</v>
      </c>
      <c r="J10" s="1"/>
    </row>
    <row r="11" spans="1:10" ht="26.1" customHeight="1">
      <c r="A11" s="35"/>
      <c r="B11" s="5" t="s">
        <v>194</v>
      </c>
      <c r="C11" s="1" t="s">
        <v>195</v>
      </c>
      <c r="D11" s="1" t="s">
        <v>58</v>
      </c>
      <c r="E11" s="1">
        <v>5</v>
      </c>
      <c r="F11" s="1">
        <v>5</v>
      </c>
      <c r="G11" s="7">
        <v>1</v>
      </c>
      <c r="H11" s="1">
        <v>20</v>
      </c>
      <c r="I11" s="1">
        <v>20</v>
      </c>
      <c r="J11" s="1"/>
    </row>
    <row r="12" spans="1:10" ht="26.1" customHeight="1">
      <c r="A12" s="35"/>
      <c r="B12" s="5" t="s">
        <v>196</v>
      </c>
      <c r="C12" s="1" t="s">
        <v>39</v>
      </c>
      <c r="D12" s="1" t="s">
        <v>37</v>
      </c>
      <c r="E12" s="1">
        <v>0</v>
      </c>
      <c r="F12" s="1">
        <v>0</v>
      </c>
      <c r="G12" s="8">
        <v>1</v>
      </c>
      <c r="H12" s="1">
        <v>20</v>
      </c>
      <c r="I12" s="1">
        <v>20</v>
      </c>
      <c r="J12" s="1"/>
    </row>
    <row r="13" spans="1:10" ht="26.1" customHeight="1">
      <c r="A13" s="35"/>
      <c r="B13" s="5" t="s">
        <v>197</v>
      </c>
      <c r="C13" s="1" t="s">
        <v>198</v>
      </c>
      <c r="D13" s="9" t="s">
        <v>53</v>
      </c>
      <c r="E13" s="10">
        <v>4850</v>
      </c>
      <c r="F13" s="10">
        <v>4500</v>
      </c>
      <c r="G13" s="8">
        <v>1</v>
      </c>
      <c r="H13" s="1">
        <v>10</v>
      </c>
      <c r="I13" s="1">
        <v>10</v>
      </c>
      <c r="J13" s="1"/>
    </row>
    <row r="14" spans="1:10" ht="26.1" customHeight="1">
      <c r="A14" s="35"/>
      <c r="B14" s="5" t="s">
        <v>199</v>
      </c>
      <c r="C14" s="1" t="s">
        <v>200</v>
      </c>
      <c r="D14" s="9" t="s">
        <v>37</v>
      </c>
      <c r="E14" s="10">
        <v>26000</v>
      </c>
      <c r="F14" s="10">
        <v>26000</v>
      </c>
      <c r="G14" s="8">
        <v>1</v>
      </c>
      <c r="H14" s="1">
        <v>10</v>
      </c>
      <c r="I14" s="1">
        <v>10</v>
      </c>
      <c r="J14" s="1"/>
    </row>
    <row r="15" spans="1:10" ht="26.1" customHeight="1">
      <c r="A15" s="35"/>
      <c r="B15" s="5" t="s">
        <v>57</v>
      </c>
      <c r="C15" s="1" t="s">
        <v>44</v>
      </c>
      <c r="D15" s="9" t="s">
        <v>37</v>
      </c>
      <c r="E15" s="10">
        <v>100</v>
      </c>
      <c r="F15" s="10">
        <v>90</v>
      </c>
      <c r="G15" s="8">
        <v>0.9</v>
      </c>
      <c r="H15" s="1">
        <v>10</v>
      </c>
      <c r="I15" s="1">
        <v>9</v>
      </c>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ageMargins left="0" right="0" top="0.98425196850393704" bottom="0.98425196850393704" header="0.51181102362204722" footer="0.51181102362204722"/>
  <pageSetup paperSize="9" orientation="landscape" verticalDpi="0" r:id="rId1"/>
</worksheet>
</file>

<file path=xl/worksheets/sheet21.xml><?xml version="1.0" encoding="utf-8"?>
<worksheet xmlns="http://schemas.openxmlformats.org/spreadsheetml/2006/main" xmlns:r="http://schemas.openxmlformats.org/officeDocument/2006/relationships">
  <dimension ref="A1:J15"/>
  <sheetViews>
    <sheetView topLeftCell="A5" workbookViewId="0">
      <selection activeCell="D18" sqref="D18"/>
    </sheetView>
  </sheetViews>
  <sheetFormatPr defaultColWidth="9" defaultRowHeight="14.4"/>
  <cols>
    <col min="1" max="1" width="12.6640625" customWidth="1"/>
    <col min="2" max="2" width="24.77734375" customWidth="1"/>
    <col min="3" max="8" width="12.6640625" customWidth="1"/>
    <col min="9" max="9" width="15.21875" customWidth="1"/>
    <col min="10"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201</v>
      </c>
      <c r="C3" s="46"/>
      <c r="D3" s="46"/>
      <c r="E3" s="46"/>
      <c r="F3" s="41"/>
      <c r="G3" s="1" t="s">
        <v>4</v>
      </c>
      <c r="H3" s="3">
        <f>J6+SUM(I10:I14)</f>
        <v>98</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300000</v>
      </c>
      <c r="C6" s="43"/>
      <c r="D6" s="42">
        <v>464087.83</v>
      </c>
      <c r="E6" s="43"/>
      <c r="F6" s="42">
        <v>464087.83</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202</v>
      </c>
      <c r="C8" s="36"/>
      <c r="D8" s="36"/>
      <c r="E8" s="36"/>
      <c r="F8" s="36" t="s">
        <v>202</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203</v>
      </c>
      <c r="C10" s="1" t="s">
        <v>98</v>
      </c>
      <c r="D10" s="1" t="s">
        <v>37</v>
      </c>
      <c r="E10" s="1">
        <v>5</v>
      </c>
      <c r="F10" s="1">
        <v>5</v>
      </c>
      <c r="G10" s="7">
        <v>1</v>
      </c>
      <c r="H10" s="1">
        <v>20</v>
      </c>
      <c r="I10" s="1">
        <v>20</v>
      </c>
      <c r="J10" s="1"/>
    </row>
    <row r="11" spans="1:10" ht="26.1" customHeight="1">
      <c r="A11" s="35"/>
      <c r="B11" s="5" t="s">
        <v>204</v>
      </c>
      <c r="C11" s="1" t="s">
        <v>41</v>
      </c>
      <c r="D11" s="1" t="s">
        <v>41</v>
      </c>
      <c r="E11" s="1" t="s">
        <v>6</v>
      </c>
      <c r="F11" s="1" t="s">
        <v>6</v>
      </c>
      <c r="G11" s="7">
        <v>1</v>
      </c>
      <c r="H11" s="1">
        <v>20</v>
      </c>
      <c r="I11" s="1">
        <v>20</v>
      </c>
      <c r="J11" s="1"/>
    </row>
    <row r="12" spans="1:10" ht="26.1" customHeight="1">
      <c r="A12" s="35"/>
      <c r="B12" s="6" t="s">
        <v>56</v>
      </c>
      <c r="C12" s="15" t="s">
        <v>41</v>
      </c>
      <c r="D12" s="15" t="s">
        <v>41</v>
      </c>
      <c r="E12" s="15" t="s">
        <v>42</v>
      </c>
      <c r="F12" s="15" t="s">
        <v>42</v>
      </c>
      <c r="G12" s="25">
        <v>0.9</v>
      </c>
      <c r="H12" s="15">
        <v>20</v>
      </c>
      <c r="I12" s="15">
        <f>H12*G12</f>
        <v>18</v>
      </c>
      <c r="J12" s="1"/>
    </row>
    <row r="13" spans="1:10" ht="26.1" customHeight="1">
      <c r="A13" s="35"/>
      <c r="B13" s="5" t="s">
        <v>43</v>
      </c>
      <c r="C13" s="1" t="s">
        <v>44</v>
      </c>
      <c r="D13" s="1" t="s">
        <v>37</v>
      </c>
      <c r="E13" s="1">
        <v>100</v>
      </c>
      <c r="F13" s="1">
        <v>100</v>
      </c>
      <c r="G13" s="8">
        <v>1</v>
      </c>
      <c r="H13" s="1">
        <v>20</v>
      </c>
      <c r="I13" s="1">
        <v>20</v>
      </c>
      <c r="J13" s="1"/>
    </row>
    <row r="14" spans="1:10" ht="26.1" customHeight="1">
      <c r="A14" s="35"/>
      <c r="B14" s="5" t="s">
        <v>57</v>
      </c>
      <c r="C14" s="1" t="s">
        <v>44</v>
      </c>
      <c r="D14" s="9" t="s">
        <v>37</v>
      </c>
      <c r="E14" s="10">
        <v>100</v>
      </c>
      <c r="F14" s="10">
        <v>100</v>
      </c>
      <c r="G14" s="8">
        <v>1</v>
      </c>
      <c r="H14" s="1">
        <v>10</v>
      </c>
      <c r="I14" s="1">
        <v>10</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22.xml><?xml version="1.0" encoding="utf-8"?>
<worksheet xmlns="http://schemas.openxmlformats.org/spreadsheetml/2006/main" xmlns:r="http://schemas.openxmlformats.org/officeDocument/2006/relationships">
  <dimension ref="A1:J15"/>
  <sheetViews>
    <sheetView workbookViewId="0">
      <selection activeCell="A15" sqref="A15:XFD21"/>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205</v>
      </c>
      <c r="C3" s="46"/>
      <c r="D3" s="46"/>
      <c r="E3" s="46"/>
      <c r="F3" s="41"/>
      <c r="G3" s="1" t="s">
        <v>4</v>
      </c>
      <c r="H3" s="3">
        <f>J6+SUM(I10:I14)</f>
        <v>98.5</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500000</v>
      </c>
      <c r="C6" s="43"/>
      <c r="D6" s="42">
        <v>693648</v>
      </c>
      <c r="E6" s="43"/>
      <c r="F6" s="42">
        <v>693648</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206</v>
      </c>
      <c r="C8" s="36"/>
      <c r="D8" s="36"/>
      <c r="E8" s="36"/>
      <c r="F8" s="36" t="s">
        <v>206</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207</v>
      </c>
      <c r="C10" s="1" t="s">
        <v>55</v>
      </c>
      <c r="D10" s="1" t="s">
        <v>37</v>
      </c>
      <c r="E10" s="1">
        <v>17</v>
      </c>
      <c r="F10" s="1">
        <v>17</v>
      </c>
      <c r="G10" s="7">
        <v>1</v>
      </c>
      <c r="H10" s="1">
        <v>20</v>
      </c>
      <c r="I10" s="1">
        <v>20</v>
      </c>
      <c r="J10" s="1"/>
    </row>
    <row r="11" spans="1:10" ht="26.1" customHeight="1">
      <c r="A11" s="35"/>
      <c r="B11" s="5" t="s">
        <v>208</v>
      </c>
      <c r="C11" s="1" t="s">
        <v>44</v>
      </c>
      <c r="D11" s="1" t="s">
        <v>37</v>
      </c>
      <c r="E11" s="1">
        <v>100</v>
      </c>
      <c r="F11" s="1">
        <v>100</v>
      </c>
      <c r="G11" s="7">
        <v>1</v>
      </c>
      <c r="H11" s="1">
        <v>20</v>
      </c>
      <c r="I11" s="1">
        <v>20</v>
      </c>
      <c r="J11" s="1"/>
    </row>
    <row r="12" spans="1:10" ht="26.1" customHeight="1">
      <c r="A12" s="35"/>
      <c r="B12" s="5" t="s">
        <v>209</v>
      </c>
      <c r="C12" s="1" t="s">
        <v>44</v>
      </c>
      <c r="D12" s="1" t="s">
        <v>58</v>
      </c>
      <c r="E12" s="1">
        <v>90</v>
      </c>
      <c r="F12" s="1">
        <v>90</v>
      </c>
      <c r="G12" s="7">
        <v>1</v>
      </c>
      <c r="H12" s="1">
        <v>20</v>
      </c>
      <c r="I12" s="1">
        <v>20</v>
      </c>
      <c r="J12" s="1"/>
    </row>
    <row r="13" spans="1:10" ht="26.1" customHeight="1">
      <c r="A13" s="35"/>
      <c r="B13" s="5" t="s">
        <v>43</v>
      </c>
      <c r="C13" s="1" t="s">
        <v>44</v>
      </c>
      <c r="D13" s="1" t="s">
        <v>37</v>
      </c>
      <c r="E13" s="1">
        <v>100</v>
      </c>
      <c r="F13" s="1">
        <v>100</v>
      </c>
      <c r="G13" s="8">
        <v>1</v>
      </c>
      <c r="H13" s="1">
        <v>20</v>
      </c>
      <c r="I13" s="1">
        <v>20</v>
      </c>
      <c r="J13" s="1"/>
    </row>
    <row r="14" spans="1:10" ht="26.1" customHeight="1">
      <c r="A14" s="35"/>
      <c r="B14" s="5" t="s">
        <v>57</v>
      </c>
      <c r="C14" s="1" t="s">
        <v>44</v>
      </c>
      <c r="D14" s="9" t="s">
        <v>37</v>
      </c>
      <c r="E14" s="10">
        <v>100</v>
      </c>
      <c r="F14" s="10">
        <v>85</v>
      </c>
      <c r="G14" s="8">
        <v>0.85</v>
      </c>
      <c r="H14" s="1">
        <v>10</v>
      </c>
      <c r="I14" s="1">
        <f>H14*G14</f>
        <v>8.5</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ageMargins left="0" right="0" top="0.98425196850393704" bottom="0.98425196850393704" header="0.51181102362204722" footer="0.51181102362204722"/>
  <pageSetup paperSize="9" orientation="landscape" verticalDpi="0" r:id="rId1"/>
</worksheet>
</file>

<file path=xl/worksheets/sheet23.xml><?xml version="1.0" encoding="utf-8"?>
<worksheet xmlns="http://schemas.openxmlformats.org/spreadsheetml/2006/main" xmlns:r="http://schemas.openxmlformats.org/officeDocument/2006/relationships">
  <dimension ref="A1:J16"/>
  <sheetViews>
    <sheetView topLeftCell="A13" workbookViewId="0">
      <selection activeCell="A16" sqref="A16:XFD19"/>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210</v>
      </c>
      <c r="C3" s="46"/>
      <c r="D3" s="46"/>
      <c r="E3" s="46"/>
      <c r="F3" s="41"/>
      <c r="G3" s="1" t="s">
        <v>4</v>
      </c>
      <c r="H3" s="3">
        <f>J6+SUM(I10:I15)</f>
        <v>98.5</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500000</v>
      </c>
      <c r="C6" s="43"/>
      <c r="D6" s="42">
        <v>181831</v>
      </c>
      <c r="E6" s="43"/>
      <c r="F6" s="42">
        <v>181831</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211</v>
      </c>
      <c r="C8" s="36"/>
      <c r="D8" s="36"/>
      <c r="E8" s="36"/>
      <c r="F8" s="36" t="s">
        <v>211</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s="27" customFormat="1" ht="26.1" customHeight="1">
      <c r="A10" s="47"/>
      <c r="B10" s="6" t="s">
        <v>212</v>
      </c>
      <c r="C10" s="15" t="s">
        <v>98</v>
      </c>
      <c r="D10" s="15" t="s">
        <v>37</v>
      </c>
      <c r="E10" s="15">
        <v>100000</v>
      </c>
      <c r="F10" s="15">
        <v>100000</v>
      </c>
      <c r="G10" s="24">
        <v>1</v>
      </c>
      <c r="H10" s="15">
        <v>20</v>
      </c>
      <c r="I10" s="15">
        <v>20</v>
      </c>
      <c r="J10" s="15"/>
    </row>
    <row r="11" spans="1:10" ht="26.1" customHeight="1">
      <c r="A11" s="35"/>
      <c r="B11" s="5" t="s">
        <v>213</v>
      </c>
      <c r="C11" s="1" t="s">
        <v>214</v>
      </c>
      <c r="D11" s="1" t="s">
        <v>37</v>
      </c>
      <c r="E11" s="1">
        <v>1</v>
      </c>
      <c r="F11" s="1">
        <v>1</v>
      </c>
      <c r="G11" s="7">
        <v>1</v>
      </c>
      <c r="H11" s="1">
        <v>20</v>
      </c>
      <c r="I11" s="1">
        <v>20</v>
      </c>
      <c r="J11" s="1"/>
    </row>
    <row r="12" spans="1:10" ht="26.1" customHeight="1">
      <c r="A12" s="35"/>
      <c r="B12" s="5" t="s">
        <v>215</v>
      </c>
      <c r="C12" s="1" t="s">
        <v>216</v>
      </c>
      <c r="D12" s="1" t="s">
        <v>37</v>
      </c>
      <c r="E12" s="1">
        <v>1</v>
      </c>
      <c r="F12" s="1">
        <v>1</v>
      </c>
      <c r="G12" s="8">
        <v>1</v>
      </c>
      <c r="H12" s="1">
        <v>20</v>
      </c>
      <c r="I12" s="1">
        <v>20</v>
      </c>
      <c r="J12" s="1"/>
    </row>
    <row r="13" spans="1:10" ht="26.1" customHeight="1">
      <c r="A13" s="35"/>
      <c r="B13" s="5" t="s">
        <v>217</v>
      </c>
      <c r="C13" s="1" t="s">
        <v>214</v>
      </c>
      <c r="D13" s="1" t="s">
        <v>37</v>
      </c>
      <c r="E13" s="1">
        <v>1</v>
      </c>
      <c r="F13" s="1">
        <v>1</v>
      </c>
      <c r="G13" s="8">
        <v>1</v>
      </c>
      <c r="H13" s="1">
        <v>10</v>
      </c>
      <c r="I13" s="1">
        <v>10</v>
      </c>
      <c r="J13" s="1"/>
    </row>
    <row r="14" spans="1:10" ht="26.1" customHeight="1">
      <c r="A14" s="35"/>
      <c r="B14" s="5" t="s">
        <v>218</v>
      </c>
      <c r="C14" s="1" t="s">
        <v>44</v>
      </c>
      <c r="D14" s="9" t="s">
        <v>37</v>
      </c>
      <c r="E14" s="10">
        <v>100</v>
      </c>
      <c r="F14" s="10">
        <v>100</v>
      </c>
      <c r="G14" s="8">
        <v>1</v>
      </c>
      <c r="H14" s="1">
        <v>10</v>
      </c>
      <c r="I14" s="1">
        <v>10</v>
      </c>
      <c r="J14" s="1"/>
    </row>
    <row r="15" spans="1:10" ht="26.1" customHeight="1">
      <c r="A15" s="35"/>
      <c r="B15" s="5" t="s">
        <v>57</v>
      </c>
      <c r="C15" s="1" t="s">
        <v>44</v>
      </c>
      <c r="D15" s="9" t="s">
        <v>37</v>
      </c>
      <c r="E15" s="10">
        <v>100</v>
      </c>
      <c r="F15" s="10">
        <v>85</v>
      </c>
      <c r="G15" s="8">
        <v>0.85</v>
      </c>
      <c r="H15" s="1">
        <v>10</v>
      </c>
      <c r="I15" s="1">
        <f>H15*G15</f>
        <v>8.5</v>
      </c>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24.xml><?xml version="1.0" encoding="utf-8"?>
<worksheet xmlns="http://schemas.openxmlformats.org/spreadsheetml/2006/main" xmlns:r="http://schemas.openxmlformats.org/officeDocument/2006/relationships">
  <dimension ref="A1:J16"/>
  <sheetViews>
    <sheetView topLeftCell="A10" workbookViewId="0">
      <selection activeCell="M35" sqref="M35"/>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219</v>
      </c>
      <c r="C3" s="46"/>
      <c r="D3" s="46"/>
      <c r="E3" s="46"/>
      <c r="F3" s="41"/>
      <c r="G3" s="1" t="s">
        <v>4</v>
      </c>
      <c r="H3" s="3">
        <f>J6+SUM(I10:I15)</f>
        <v>99</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360000</v>
      </c>
      <c r="C6" s="43"/>
      <c r="D6" s="42">
        <v>246600</v>
      </c>
      <c r="E6" s="43"/>
      <c r="F6" s="42">
        <v>246600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220</v>
      </c>
      <c r="C8" s="36"/>
      <c r="D8" s="36"/>
      <c r="E8" s="36"/>
      <c r="F8" s="36" t="s">
        <v>220</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221</v>
      </c>
      <c r="C10" s="1" t="s">
        <v>222</v>
      </c>
      <c r="D10" s="1" t="s">
        <v>37</v>
      </c>
      <c r="E10" s="1">
        <v>7</v>
      </c>
      <c r="F10" s="1">
        <v>7</v>
      </c>
      <c r="G10" s="7">
        <v>1</v>
      </c>
      <c r="H10" s="1">
        <v>20</v>
      </c>
      <c r="I10" s="1">
        <v>20</v>
      </c>
      <c r="J10" s="1"/>
    </row>
    <row r="11" spans="1:10" ht="26.1" customHeight="1">
      <c r="A11" s="35"/>
      <c r="B11" s="5" t="s">
        <v>223</v>
      </c>
      <c r="C11" s="1" t="s">
        <v>44</v>
      </c>
      <c r="D11" s="1" t="s">
        <v>37</v>
      </c>
      <c r="E11" s="1">
        <v>100</v>
      </c>
      <c r="F11" s="1">
        <v>100</v>
      </c>
      <c r="G11" s="7">
        <v>1</v>
      </c>
      <c r="H11" s="1">
        <v>20</v>
      </c>
      <c r="I11" s="1">
        <v>20</v>
      </c>
      <c r="J11" s="1"/>
    </row>
    <row r="12" spans="1:10" ht="26.1" customHeight="1">
      <c r="A12" s="35"/>
      <c r="B12" s="5" t="s">
        <v>224</v>
      </c>
      <c r="C12" s="1" t="s">
        <v>44</v>
      </c>
      <c r="D12" s="1" t="s">
        <v>37</v>
      </c>
      <c r="E12" s="1">
        <v>100</v>
      </c>
      <c r="F12" s="1">
        <v>100</v>
      </c>
      <c r="G12" s="7">
        <v>1</v>
      </c>
      <c r="H12" s="1">
        <v>20</v>
      </c>
      <c r="I12" s="1">
        <v>20</v>
      </c>
      <c r="J12" s="1"/>
    </row>
    <row r="13" spans="1:10" ht="26.1" customHeight="1">
      <c r="A13" s="35"/>
      <c r="B13" s="5" t="s">
        <v>43</v>
      </c>
      <c r="C13" s="1" t="s">
        <v>44</v>
      </c>
      <c r="D13" s="1" t="s">
        <v>37</v>
      </c>
      <c r="E13" s="1">
        <v>100</v>
      </c>
      <c r="F13" s="1">
        <v>100</v>
      </c>
      <c r="G13" s="8">
        <v>1</v>
      </c>
      <c r="H13" s="1">
        <v>10</v>
      </c>
      <c r="I13" s="1">
        <v>10</v>
      </c>
      <c r="J13" s="1"/>
    </row>
    <row r="14" spans="1:10" ht="26.1" customHeight="1">
      <c r="A14" s="35"/>
      <c r="B14" s="5" t="s">
        <v>57</v>
      </c>
      <c r="C14" s="1" t="s">
        <v>44</v>
      </c>
      <c r="D14" s="9" t="s">
        <v>37</v>
      </c>
      <c r="E14" s="10">
        <v>100</v>
      </c>
      <c r="F14" s="10">
        <v>100</v>
      </c>
      <c r="G14" s="8">
        <v>1</v>
      </c>
      <c r="H14" s="1">
        <v>10</v>
      </c>
      <c r="I14" s="1">
        <v>10</v>
      </c>
      <c r="J14" s="1"/>
    </row>
    <row r="15" spans="1:10" ht="26.1" customHeight="1">
      <c r="A15" s="35"/>
      <c r="B15" s="5" t="s">
        <v>225</v>
      </c>
      <c r="C15" s="1" t="s">
        <v>41</v>
      </c>
      <c r="D15" s="9" t="s">
        <v>41</v>
      </c>
      <c r="E15" s="10" t="s">
        <v>6</v>
      </c>
      <c r="F15" s="10" t="s">
        <v>6</v>
      </c>
      <c r="G15" s="8">
        <v>0.9</v>
      </c>
      <c r="H15" s="1">
        <v>10</v>
      </c>
      <c r="I15" s="1">
        <f>H15*G15</f>
        <v>9</v>
      </c>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25.xml><?xml version="1.0" encoding="utf-8"?>
<worksheet xmlns="http://schemas.openxmlformats.org/spreadsheetml/2006/main" xmlns:r="http://schemas.openxmlformats.org/officeDocument/2006/relationships">
  <dimension ref="A1:J15"/>
  <sheetViews>
    <sheetView workbookViewId="0">
      <selection activeCell="A15" sqref="A15:XFD20"/>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226</v>
      </c>
      <c r="C3" s="46"/>
      <c r="D3" s="46"/>
      <c r="E3" s="46"/>
      <c r="F3" s="41"/>
      <c r="G3" s="1" t="s">
        <v>4</v>
      </c>
      <c r="H3" s="3">
        <f>J6+SUM(I10:I14)</f>
        <v>99</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7000000</v>
      </c>
      <c r="C6" s="43"/>
      <c r="D6" s="42">
        <v>5700000</v>
      </c>
      <c r="E6" s="43"/>
      <c r="F6" s="42">
        <v>5700000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227</v>
      </c>
      <c r="C8" s="36"/>
      <c r="D8" s="36"/>
      <c r="E8" s="36"/>
      <c r="F8" s="36" t="s">
        <v>228</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229</v>
      </c>
      <c r="C10" s="1" t="s">
        <v>65</v>
      </c>
      <c r="D10" s="1" t="s">
        <v>37</v>
      </c>
      <c r="E10" s="15">
        <v>57</v>
      </c>
      <c r="F10" s="15">
        <v>57</v>
      </c>
      <c r="G10" s="7">
        <v>1</v>
      </c>
      <c r="H10" s="1">
        <v>20</v>
      </c>
      <c r="I10" s="1">
        <v>20</v>
      </c>
      <c r="J10" s="1"/>
    </row>
    <row r="11" spans="1:10" ht="26.1" customHeight="1">
      <c r="A11" s="35"/>
      <c r="B11" s="5" t="s">
        <v>230</v>
      </c>
      <c r="C11" s="1" t="s">
        <v>231</v>
      </c>
      <c r="D11" s="1" t="s">
        <v>37</v>
      </c>
      <c r="E11" s="1">
        <v>10</v>
      </c>
      <c r="F11" s="1">
        <v>10</v>
      </c>
      <c r="G11" s="7">
        <v>1</v>
      </c>
      <c r="H11" s="1">
        <v>20</v>
      </c>
      <c r="I11" s="1">
        <v>20</v>
      </c>
      <c r="J11" s="1"/>
    </row>
    <row r="12" spans="1:10" ht="26.1" customHeight="1">
      <c r="A12" s="35"/>
      <c r="B12" s="5" t="s">
        <v>232</v>
      </c>
      <c r="C12" s="1" t="s">
        <v>44</v>
      </c>
      <c r="D12" s="1" t="s">
        <v>58</v>
      </c>
      <c r="E12" s="1">
        <v>95</v>
      </c>
      <c r="F12" s="1">
        <v>95</v>
      </c>
      <c r="G12" s="7">
        <v>1</v>
      </c>
      <c r="H12" s="1">
        <v>20</v>
      </c>
      <c r="I12" s="1">
        <v>20</v>
      </c>
      <c r="J12" s="1"/>
    </row>
    <row r="13" spans="1:10" ht="26.1" customHeight="1">
      <c r="A13" s="35"/>
      <c r="B13" s="5" t="s">
        <v>233</v>
      </c>
      <c r="C13" s="1" t="s">
        <v>44</v>
      </c>
      <c r="D13" s="1" t="s">
        <v>37</v>
      </c>
      <c r="E13" s="1">
        <v>100</v>
      </c>
      <c r="F13" s="1">
        <v>100</v>
      </c>
      <c r="G13" s="8">
        <v>1</v>
      </c>
      <c r="H13" s="1">
        <v>20</v>
      </c>
      <c r="I13" s="1">
        <v>20</v>
      </c>
      <c r="J13" s="1"/>
    </row>
    <row r="14" spans="1:10" ht="26.1" customHeight="1">
      <c r="A14" s="35"/>
      <c r="B14" s="5" t="s">
        <v>234</v>
      </c>
      <c r="C14" s="1" t="s">
        <v>44</v>
      </c>
      <c r="D14" s="9" t="s">
        <v>37</v>
      </c>
      <c r="E14" s="10">
        <v>100</v>
      </c>
      <c r="F14" s="10">
        <v>90</v>
      </c>
      <c r="G14" s="8">
        <v>0.9</v>
      </c>
      <c r="H14" s="1">
        <v>10</v>
      </c>
      <c r="I14" s="1">
        <f>H14*G14</f>
        <v>9</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26.xml><?xml version="1.0" encoding="utf-8"?>
<worksheet xmlns="http://schemas.openxmlformats.org/spreadsheetml/2006/main" xmlns:r="http://schemas.openxmlformats.org/officeDocument/2006/relationships">
  <dimension ref="A1:J16"/>
  <sheetViews>
    <sheetView workbookViewId="0">
      <selection activeCell="J4" sqref="J4"/>
    </sheetView>
  </sheetViews>
  <sheetFormatPr defaultColWidth="9" defaultRowHeight="14.4"/>
  <cols>
    <col min="1" max="1" width="10.88671875" customWidth="1"/>
    <col min="2" max="2" width="20.5546875" customWidth="1"/>
    <col min="3" max="3" width="10" customWidth="1"/>
    <col min="4" max="9" width="12.6640625" customWidth="1"/>
    <col min="10" max="10" width="30"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235</v>
      </c>
      <c r="C3" s="46"/>
      <c r="D3" s="46"/>
      <c r="E3" s="46"/>
      <c r="F3" s="41"/>
      <c r="G3" s="1" t="s">
        <v>4</v>
      </c>
      <c r="H3" s="3">
        <f>J6+SUM(I10:I15)</f>
        <v>75.75</v>
      </c>
      <c r="I3" s="1" t="s">
        <v>5</v>
      </c>
      <c r="J3" s="26" t="s">
        <v>108</v>
      </c>
    </row>
    <row r="4" spans="1:10" ht="26.1" customHeight="1">
      <c r="A4" s="1" t="s">
        <v>7</v>
      </c>
      <c r="B4" s="40" t="s">
        <v>8</v>
      </c>
      <c r="C4" s="41"/>
      <c r="D4" s="1" t="s">
        <v>9</v>
      </c>
      <c r="E4" s="40" t="s">
        <v>8</v>
      </c>
      <c r="F4" s="41"/>
      <c r="G4" s="1" t="s">
        <v>10</v>
      </c>
      <c r="H4" s="1" t="s">
        <v>11</v>
      </c>
      <c r="I4" s="1" t="s">
        <v>12</v>
      </c>
      <c r="J4" s="1">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13500000</v>
      </c>
      <c r="C6" s="43"/>
      <c r="D6" s="42">
        <v>3480312.69</v>
      </c>
      <c r="E6" s="43"/>
      <c r="F6" s="42">
        <v>3480312.69</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49" t="s">
        <v>236</v>
      </c>
      <c r="C8" s="49"/>
      <c r="D8" s="49"/>
      <c r="E8" s="49"/>
      <c r="F8" s="49" t="s">
        <v>236</v>
      </c>
      <c r="G8" s="49"/>
      <c r="H8" s="49"/>
      <c r="I8" s="49"/>
      <c r="J8" s="49"/>
    </row>
    <row r="9" spans="1:10" ht="31.5" customHeight="1">
      <c r="A9" s="35" t="s">
        <v>25</v>
      </c>
      <c r="B9" s="1" t="s">
        <v>26</v>
      </c>
      <c r="C9" s="1" t="s">
        <v>27</v>
      </c>
      <c r="D9" s="1" t="s">
        <v>28</v>
      </c>
      <c r="E9" s="1" t="s">
        <v>29</v>
      </c>
      <c r="F9" s="1" t="s">
        <v>30</v>
      </c>
      <c r="G9" s="1" t="s">
        <v>31</v>
      </c>
      <c r="H9" s="1" t="s">
        <v>32</v>
      </c>
      <c r="I9" s="1" t="s">
        <v>33</v>
      </c>
      <c r="J9" s="1" t="s">
        <v>34</v>
      </c>
    </row>
    <row r="10" spans="1:10" ht="85.2" customHeight="1">
      <c r="A10" s="35"/>
      <c r="B10" s="5" t="s">
        <v>237</v>
      </c>
      <c r="C10" s="1" t="s">
        <v>98</v>
      </c>
      <c r="D10" s="1" t="s">
        <v>58</v>
      </c>
      <c r="E10" s="15">
        <v>80</v>
      </c>
      <c r="F10" s="15">
        <v>63</v>
      </c>
      <c r="G10" s="24">
        <f>F10/E10</f>
        <v>0.78749999999999998</v>
      </c>
      <c r="H10" s="15">
        <v>20</v>
      </c>
      <c r="I10" s="15">
        <f>H10*G10</f>
        <v>15.75</v>
      </c>
      <c r="J10" s="32" t="s">
        <v>238</v>
      </c>
    </row>
    <row r="11" spans="1:10" ht="88.8" customHeight="1">
      <c r="A11" s="35"/>
      <c r="B11" s="5" t="s">
        <v>239</v>
      </c>
      <c r="C11" s="1" t="s">
        <v>39</v>
      </c>
      <c r="D11" s="1" t="s">
        <v>37</v>
      </c>
      <c r="E11" s="15">
        <v>4</v>
      </c>
      <c r="F11" s="15">
        <v>2</v>
      </c>
      <c r="G11" s="25">
        <v>0</v>
      </c>
      <c r="H11" s="15">
        <v>20</v>
      </c>
      <c r="I11" s="15">
        <v>0</v>
      </c>
      <c r="J11" s="32" t="s">
        <v>238</v>
      </c>
    </row>
    <row r="12" spans="1:10" ht="26.1" customHeight="1">
      <c r="A12" s="35"/>
      <c r="B12" s="5" t="s">
        <v>240</v>
      </c>
      <c r="C12" s="1" t="s">
        <v>41</v>
      </c>
      <c r="D12" s="1" t="s">
        <v>41</v>
      </c>
      <c r="E12" s="1" t="s">
        <v>6</v>
      </c>
      <c r="F12" s="1" t="s">
        <v>6</v>
      </c>
      <c r="G12" s="7">
        <v>1</v>
      </c>
      <c r="H12" s="1">
        <v>20</v>
      </c>
      <c r="I12" s="1">
        <v>20</v>
      </c>
      <c r="J12" s="1"/>
    </row>
    <row r="13" spans="1:10" ht="26.1" customHeight="1">
      <c r="A13" s="35"/>
      <c r="B13" s="5" t="s">
        <v>43</v>
      </c>
      <c r="C13" s="1" t="s">
        <v>44</v>
      </c>
      <c r="D13" s="1" t="s">
        <v>37</v>
      </c>
      <c r="E13" s="1">
        <v>100</v>
      </c>
      <c r="F13" s="1">
        <v>100</v>
      </c>
      <c r="G13" s="8">
        <v>1</v>
      </c>
      <c r="H13" s="1">
        <v>10</v>
      </c>
      <c r="I13" s="1">
        <v>10</v>
      </c>
      <c r="J13" s="1"/>
    </row>
    <row r="14" spans="1:10" ht="26.1" customHeight="1">
      <c r="A14" s="35"/>
      <c r="B14" s="5" t="s">
        <v>57</v>
      </c>
      <c r="C14" s="1" t="s">
        <v>44</v>
      </c>
      <c r="D14" s="9" t="s">
        <v>37</v>
      </c>
      <c r="E14" s="10">
        <v>100</v>
      </c>
      <c r="F14" s="10">
        <v>100</v>
      </c>
      <c r="G14" s="8">
        <v>1</v>
      </c>
      <c r="H14" s="1">
        <v>10</v>
      </c>
      <c r="I14" s="1">
        <v>10</v>
      </c>
      <c r="J14" s="1"/>
    </row>
    <row r="15" spans="1:10" ht="26.1" customHeight="1">
      <c r="A15" s="35"/>
      <c r="B15" s="5" t="s">
        <v>241</v>
      </c>
      <c r="C15" s="1" t="s">
        <v>44</v>
      </c>
      <c r="D15" s="9" t="s">
        <v>58</v>
      </c>
      <c r="E15" s="10">
        <v>80</v>
      </c>
      <c r="F15" s="10">
        <v>80</v>
      </c>
      <c r="G15" s="8">
        <v>1</v>
      </c>
      <c r="H15" s="1">
        <v>10</v>
      </c>
      <c r="I15" s="1">
        <v>10</v>
      </c>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 right="0" top="0" bottom="0" header="0.51181102362204722" footer="0.51181102362204722"/>
  <pageSetup paperSize="9" orientation="landscape" verticalDpi="0" r:id="rId1"/>
</worksheet>
</file>

<file path=xl/worksheets/sheet27.xml><?xml version="1.0" encoding="utf-8"?>
<worksheet xmlns="http://schemas.openxmlformats.org/spreadsheetml/2006/main" xmlns:r="http://schemas.openxmlformats.org/officeDocument/2006/relationships">
  <dimension ref="A1:J16"/>
  <sheetViews>
    <sheetView topLeftCell="A10" workbookViewId="0">
      <selection activeCell="A16" sqref="A16:XFD21"/>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242</v>
      </c>
      <c r="C3" s="46"/>
      <c r="D3" s="46"/>
      <c r="E3" s="46"/>
      <c r="F3" s="41"/>
      <c r="G3" s="1" t="s">
        <v>4</v>
      </c>
      <c r="H3" s="3">
        <f>J6+SUM(I10:I15)</f>
        <v>98.888888888888886</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5000000</v>
      </c>
      <c r="C6" s="43"/>
      <c r="D6" s="42">
        <v>8300000</v>
      </c>
      <c r="E6" s="43"/>
      <c r="F6" s="42">
        <v>8300000</v>
      </c>
      <c r="G6" s="43"/>
      <c r="H6" s="4">
        <f>F6/D6</f>
        <v>1</v>
      </c>
      <c r="I6" s="13">
        <v>10</v>
      </c>
      <c r="J6" s="14">
        <f>I6*H6</f>
        <v>10</v>
      </c>
    </row>
    <row r="7" spans="1:10" ht="26.1" customHeight="1">
      <c r="A7" s="35" t="s">
        <v>20</v>
      </c>
      <c r="B7" s="35" t="s">
        <v>21</v>
      </c>
      <c r="C7" s="35"/>
      <c r="D7" s="35"/>
      <c r="E7" s="35"/>
      <c r="F7" s="35" t="s">
        <v>22</v>
      </c>
      <c r="G7" s="35"/>
      <c r="H7" s="35"/>
      <c r="I7" s="35"/>
      <c r="J7" s="35"/>
    </row>
    <row r="8" spans="1:10" ht="93.6" customHeight="1">
      <c r="A8" s="35"/>
      <c r="B8" s="36" t="s">
        <v>243</v>
      </c>
      <c r="C8" s="36"/>
      <c r="D8" s="36"/>
      <c r="E8" s="36"/>
      <c r="F8" s="36" t="s">
        <v>244</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245</v>
      </c>
      <c r="C10" s="1" t="s">
        <v>65</v>
      </c>
      <c r="D10" s="1" t="s">
        <v>37</v>
      </c>
      <c r="E10" s="1">
        <v>11</v>
      </c>
      <c r="F10" s="1">
        <v>11</v>
      </c>
      <c r="G10" s="7">
        <v>1</v>
      </c>
      <c r="H10" s="1">
        <v>20</v>
      </c>
      <c r="I10" s="1">
        <v>20</v>
      </c>
      <c r="J10" s="1"/>
    </row>
    <row r="11" spans="1:10" ht="26.1" customHeight="1">
      <c r="A11" s="35"/>
      <c r="B11" s="5" t="s">
        <v>246</v>
      </c>
      <c r="C11" s="1" t="s">
        <v>65</v>
      </c>
      <c r="D11" s="1" t="s">
        <v>37</v>
      </c>
      <c r="E11" s="1">
        <v>36</v>
      </c>
      <c r="F11" s="1">
        <v>36</v>
      </c>
      <c r="G11" s="7">
        <v>1</v>
      </c>
      <c r="H11" s="1">
        <v>20</v>
      </c>
      <c r="I11" s="1">
        <v>20</v>
      </c>
      <c r="J11" s="1"/>
    </row>
    <row r="12" spans="1:10" ht="26.1" customHeight="1">
      <c r="A12" s="35"/>
      <c r="B12" s="5" t="s">
        <v>247</v>
      </c>
      <c r="C12" s="1" t="s">
        <v>41</v>
      </c>
      <c r="D12" s="1" t="s">
        <v>41</v>
      </c>
      <c r="E12" s="1" t="s">
        <v>6</v>
      </c>
      <c r="F12" s="1" t="s">
        <v>6</v>
      </c>
      <c r="G12" s="7">
        <v>1</v>
      </c>
      <c r="H12" s="1">
        <v>20</v>
      </c>
      <c r="I12" s="1">
        <v>20</v>
      </c>
      <c r="J12" s="1"/>
    </row>
    <row r="13" spans="1:10" ht="26.1" customHeight="1">
      <c r="A13" s="35"/>
      <c r="B13" s="5" t="s">
        <v>43</v>
      </c>
      <c r="C13" s="1" t="s">
        <v>44</v>
      </c>
      <c r="D13" s="1" t="s">
        <v>37</v>
      </c>
      <c r="E13" s="1">
        <v>100</v>
      </c>
      <c r="F13" s="1">
        <v>100</v>
      </c>
      <c r="G13" s="8">
        <v>1</v>
      </c>
      <c r="H13" s="1">
        <v>10</v>
      </c>
      <c r="I13" s="1">
        <v>10</v>
      </c>
      <c r="J13" s="1"/>
    </row>
    <row r="14" spans="1:10" ht="26.1" customHeight="1">
      <c r="A14" s="35"/>
      <c r="B14" s="5" t="s">
        <v>57</v>
      </c>
      <c r="C14" s="1" t="s">
        <v>44</v>
      </c>
      <c r="D14" s="9" t="s">
        <v>37</v>
      </c>
      <c r="E14" s="10">
        <v>100</v>
      </c>
      <c r="F14" s="10">
        <v>100</v>
      </c>
      <c r="G14" s="8">
        <v>1</v>
      </c>
      <c r="H14" s="1">
        <v>10</v>
      </c>
      <c r="I14" s="1">
        <v>10</v>
      </c>
      <c r="J14" s="1"/>
    </row>
    <row r="15" spans="1:10" ht="26.1" customHeight="1">
      <c r="A15" s="35"/>
      <c r="B15" s="5" t="s">
        <v>133</v>
      </c>
      <c r="C15" s="1" t="s">
        <v>44</v>
      </c>
      <c r="D15" s="9" t="s">
        <v>58</v>
      </c>
      <c r="E15" s="10">
        <v>90</v>
      </c>
      <c r="F15" s="10">
        <v>80</v>
      </c>
      <c r="G15" s="8">
        <f>F15/E15</f>
        <v>0.88888888888888884</v>
      </c>
      <c r="H15" s="1">
        <v>10</v>
      </c>
      <c r="I15" s="3">
        <f>H15*G15</f>
        <v>8.8888888888888893</v>
      </c>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28.xml><?xml version="1.0" encoding="utf-8"?>
<worksheet xmlns="http://schemas.openxmlformats.org/spreadsheetml/2006/main" xmlns:r="http://schemas.openxmlformats.org/officeDocument/2006/relationships">
  <dimension ref="A1:J15"/>
  <sheetViews>
    <sheetView topLeftCell="A13" workbookViewId="0">
      <selection activeCell="A15" sqref="A15:XFD21"/>
    </sheetView>
  </sheetViews>
  <sheetFormatPr defaultColWidth="9" defaultRowHeight="14.4"/>
  <cols>
    <col min="1" max="1" width="12.6640625" customWidth="1"/>
    <col min="2" max="2" width="24.88671875" customWidth="1"/>
    <col min="3" max="9" width="12.6640625" customWidth="1"/>
    <col min="10" max="10" width="17.441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249</v>
      </c>
      <c r="C3" s="46"/>
      <c r="D3" s="46"/>
      <c r="E3" s="46"/>
      <c r="F3" s="41"/>
      <c r="G3" s="1" t="s">
        <v>4</v>
      </c>
      <c r="H3" s="3">
        <f>J6+SUM(I10:I14)</f>
        <v>95.555555555555557</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3000000</v>
      </c>
      <c r="C6" s="43"/>
      <c r="D6" s="42">
        <v>1119738.8400000001</v>
      </c>
      <c r="E6" s="43"/>
      <c r="F6" s="42">
        <v>1119738.8400000001</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250</v>
      </c>
      <c r="C8" s="36"/>
      <c r="D8" s="36"/>
      <c r="E8" s="36"/>
      <c r="F8" s="36" t="s">
        <v>250</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40.950000000000003" customHeight="1">
      <c r="A10" s="35"/>
      <c r="B10" s="5" t="s">
        <v>251</v>
      </c>
      <c r="C10" s="1" t="s">
        <v>75</v>
      </c>
      <c r="D10" s="1" t="s">
        <v>58</v>
      </c>
      <c r="E10" s="1">
        <v>450</v>
      </c>
      <c r="F10" s="15">
        <v>350</v>
      </c>
      <c r="G10" s="21">
        <f>F10/E10</f>
        <v>0.77777777777777779</v>
      </c>
      <c r="H10" s="15">
        <v>20</v>
      </c>
      <c r="I10" s="23">
        <f>H10*G10</f>
        <v>15.555555555555555</v>
      </c>
      <c r="J10" s="1"/>
    </row>
    <row r="11" spans="1:10" ht="26.1" customHeight="1">
      <c r="A11" s="35"/>
      <c r="B11" s="5" t="s">
        <v>252</v>
      </c>
      <c r="C11" s="1" t="s">
        <v>253</v>
      </c>
      <c r="D11" s="1" t="s">
        <v>37</v>
      </c>
      <c r="E11" s="1">
        <v>37</v>
      </c>
      <c r="F11" s="15">
        <v>57</v>
      </c>
      <c r="G11" s="7">
        <v>1</v>
      </c>
      <c r="H11" s="1">
        <v>20</v>
      </c>
      <c r="I11" s="1">
        <v>20</v>
      </c>
      <c r="J11" s="1" t="s">
        <v>254</v>
      </c>
    </row>
    <row r="12" spans="1:10" ht="26.1" customHeight="1">
      <c r="A12" s="35"/>
      <c r="B12" s="5" t="s">
        <v>255</v>
      </c>
      <c r="C12" s="1" t="s">
        <v>65</v>
      </c>
      <c r="D12" s="1" t="s">
        <v>58</v>
      </c>
      <c r="E12" s="1">
        <v>1</v>
      </c>
      <c r="F12" s="1">
        <v>1</v>
      </c>
      <c r="G12" s="7">
        <v>1</v>
      </c>
      <c r="H12" s="1">
        <v>20</v>
      </c>
      <c r="I12" s="1">
        <v>20</v>
      </c>
      <c r="J12" s="1"/>
    </row>
    <row r="13" spans="1:10" ht="26.1" customHeight="1">
      <c r="A13" s="35"/>
      <c r="B13" s="5" t="s">
        <v>43</v>
      </c>
      <c r="C13" s="1" t="s">
        <v>44</v>
      </c>
      <c r="D13" s="1" t="s">
        <v>37</v>
      </c>
      <c r="E13" s="1">
        <v>100</v>
      </c>
      <c r="F13" s="1">
        <v>100</v>
      </c>
      <c r="G13" s="8">
        <v>1</v>
      </c>
      <c r="H13" s="1">
        <v>20</v>
      </c>
      <c r="I13" s="1">
        <v>20</v>
      </c>
      <c r="J13" s="1"/>
    </row>
    <row r="14" spans="1:10" ht="26.1" customHeight="1">
      <c r="A14" s="35"/>
      <c r="B14" s="5" t="s">
        <v>57</v>
      </c>
      <c r="C14" s="1" t="s">
        <v>44</v>
      </c>
      <c r="D14" s="9" t="s">
        <v>37</v>
      </c>
      <c r="E14" s="10">
        <v>100</v>
      </c>
      <c r="F14" s="10">
        <v>100</v>
      </c>
      <c r="G14" s="8">
        <v>1</v>
      </c>
      <c r="H14" s="1">
        <v>10</v>
      </c>
      <c r="I14" s="1">
        <v>10</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29.xml><?xml version="1.0" encoding="utf-8"?>
<worksheet xmlns="http://schemas.openxmlformats.org/spreadsheetml/2006/main" xmlns:r="http://schemas.openxmlformats.org/officeDocument/2006/relationships">
  <dimension ref="A1:J15"/>
  <sheetViews>
    <sheetView topLeftCell="A13" workbookViewId="0">
      <selection activeCell="A15" sqref="A15:XFD21"/>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256</v>
      </c>
      <c r="C3" s="46"/>
      <c r="D3" s="46"/>
      <c r="E3" s="46"/>
      <c r="F3" s="41"/>
      <c r="G3" s="1" t="s">
        <v>4</v>
      </c>
      <c r="H3" s="3">
        <f>J6+SUM(I10:I14)</f>
        <v>96</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300000</v>
      </c>
      <c r="C6" s="43"/>
      <c r="D6" s="42">
        <v>53300</v>
      </c>
      <c r="E6" s="43"/>
      <c r="F6" s="42">
        <v>53300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257</v>
      </c>
      <c r="C8" s="36"/>
      <c r="D8" s="36"/>
      <c r="E8" s="36"/>
      <c r="F8" s="36" t="s">
        <v>257</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s="18" customFormat="1" ht="26.1" customHeight="1">
      <c r="A10" s="35"/>
      <c r="B10" s="19" t="s">
        <v>258</v>
      </c>
      <c r="C10" s="16" t="s">
        <v>44</v>
      </c>
      <c r="D10" s="16" t="s">
        <v>37</v>
      </c>
      <c r="E10" s="16">
        <v>100</v>
      </c>
      <c r="F10" s="16">
        <v>100</v>
      </c>
      <c r="G10" s="20">
        <v>1</v>
      </c>
      <c r="H10" s="16">
        <v>20</v>
      </c>
      <c r="I10" s="16">
        <v>20</v>
      </c>
      <c r="J10" s="16"/>
    </row>
    <row r="11" spans="1:10" ht="26.1" customHeight="1">
      <c r="A11" s="35"/>
      <c r="B11" s="5" t="s">
        <v>259</v>
      </c>
      <c r="C11" s="1" t="s">
        <v>41</v>
      </c>
      <c r="D11" s="1" t="s">
        <v>41</v>
      </c>
      <c r="E11" s="1" t="s">
        <v>42</v>
      </c>
      <c r="F11" s="1" t="s">
        <v>42</v>
      </c>
      <c r="G11" s="8">
        <v>0.8</v>
      </c>
      <c r="H11" s="1">
        <v>20</v>
      </c>
      <c r="I11" s="1">
        <f>H11*G11</f>
        <v>16</v>
      </c>
      <c r="J11" s="1"/>
    </row>
    <row r="12" spans="1:10" ht="26.1" customHeight="1">
      <c r="A12" s="35"/>
      <c r="B12" s="5" t="s">
        <v>260</v>
      </c>
      <c r="C12" s="1" t="s">
        <v>44</v>
      </c>
      <c r="D12" s="1" t="s">
        <v>37</v>
      </c>
      <c r="E12" s="1">
        <v>100</v>
      </c>
      <c r="F12" s="1">
        <v>100</v>
      </c>
      <c r="G12" s="7">
        <v>1</v>
      </c>
      <c r="H12" s="1">
        <v>20</v>
      </c>
      <c r="I12" s="1">
        <v>20</v>
      </c>
      <c r="J12" s="1"/>
    </row>
    <row r="13" spans="1:10" ht="26.1" customHeight="1">
      <c r="A13" s="35"/>
      <c r="B13" s="5" t="s">
        <v>43</v>
      </c>
      <c r="C13" s="1" t="s">
        <v>44</v>
      </c>
      <c r="D13" s="1" t="s">
        <v>37</v>
      </c>
      <c r="E13" s="1">
        <v>100</v>
      </c>
      <c r="F13" s="1">
        <v>100</v>
      </c>
      <c r="G13" s="8">
        <v>1</v>
      </c>
      <c r="H13" s="1">
        <v>20</v>
      </c>
      <c r="I13" s="1">
        <v>20</v>
      </c>
      <c r="J13" s="1"/>
    </row>
    <row r="14" spans="1:10" ht="26.1" customHeight="1">
      <c r="A14" s="35"/>
      <c r="B14" s="5" t="s">
        <v>57</v>
      </c>
      <c r="C14" s="1" t="s">
        <v>44</v>
      </c>
      <c r="D14" s="9" t="s">
        <v>37</v>
      </c>
      <c r="E14" s="10">
        <v>100</v>
      </c>
      <c r="F14" s="10">
        <v>100</v>
      </c>
      <c r="G14" s="8">
        <v>1</v>
      </c>
      <c r="H14" s="1">
        <v>10</v>
      </c>
      <c r="I14" s="1">
        <v>10</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3.xml><?xml version="1.0" encoding="utf-8"?>
<worksheet xmlns="http://schemas.openxmlformats.org/spreadsheetml/2006/main" xmlns:r="http://schemas.openxmlformats.org/officeDocument/2006/relationships">
  <dimension ref="A1:K15"/>
  <sheetViews>
    <sheetView workbookViewId="0">
      <selection activeCell="D27" sqref="D27"/>
    </sheetView>
  </sheetViews>
  <sheetFormatPr defaultColWidth="9" defaultRowHeight="14.4"/>
  <cols>
    <col min="1" max="1" width="12.6640625" customWidth="1"/>
    <col min="2" max="2" width="17.88671875" customWidth="1"/>
    <col min="3" max="4" width="12.6640625" customWidth="1"/>
    <col min="5" max="5" width="14.33203125" customWidth="1"/>
    <col min="6" max="6" width="14.88671875" customWidth="1"/>
    <col min="7" max="10" width="12.6640625" customWidth="1"/>
  </cols>
  <sheetData>
    <row r="1" spans="1:11" ht="20.399999999999999">
      <c r="A1" s="44" t="s">
        <v>0</v>
      </c>
      <c r="B1" s="44"/>
      <c r="C1" s="44"/>
      <c r="D1" s="44"/>
      <c r="E1" s="44"/>
      <c r="F1" s="44"/>
      <c r="G1" s="44"/>
      <c r="H1" s="44"/>
      <c r="I1" s="44"/>
      <c r="J1" s="44"/>
    </row>
    <row r="2" spans="1:11" ht="20.25" customHeight="1">
      <c r="A2" s="45" t="s">
        <v>1</v>
      </c>
      <c r="B2" s="45"/>
      <c r="C2" s="45"/>
      <c r="D2" s="45"/>
      <c r="E2" s="45"/>
      <c r="F2" s="45"/>
      <c r="G2" s="45"/>
      <c r="H2" s="45"/>
      <c r="I2" s="45"/>
      <c r="J2" s="45"/>
    </row>
    <row r="3" spans="1:11" ht="26.1" customHeight="1">
      <c r="A3" s="1" t="s">
        <v>2</v>
      </c>
      <c r="B3" s="40" t="s">
        <v>61</v>
      </c>
      <c r="C3" s="46"/>
      <c r="D3" s="46"/>
      <c r="E3" s="46"/>
      <c r="F3" s="41"/>
      <c r="G3" s="1" t="s">
        <v>4</v>
      </c>
      <c r="H3" s="3">
        <f>J6+SUM(I10:I14)</f>
        <v>50</v>
      </c>
      <c r="I3" s="1" t="s">
        <v>5</v>
      </c>
      <c r="J3" s="26" t="s">
        <v>62</v>
      </c>
    </row>
    <row r="4" spans="1:11" ht="26.1" customHeight="1">
      <c r="A4" s="1" t="s">
        <v>7</v>
      </c>
      <c r="B4" s="40" t="s">
        <v>8</v>
      </c>
      <c r="C4" s="41"/>
      <c r="D4" s="1" t="s">
        <v>9</v>
      </c>
      <c r="E4" s="40" t="s">
        <v>8</v>
      </c>
      <c r="F4" s="41"/>
      <c r="G4" s="1" t="s">
        <v>10</v>
      </c>
      <c r="H4" s="1" t="s">
        <v>11</v>
      </c>
      <c r="I4" s="1" t="s">
        <v>12</v>
      </c>
      <c r="J4" s="12">
        <v>13996397220</v>
      </c>
    </row>
    <row r="5" spans="1:11" ht="26.1" customHeight="1">
      <c r="A5" s="33" t="s">
        <v>13</v>
      </c>
      <c r="B5" s="40" t="s">
        <v>14</v>
      </c>
      <c r="C5" s="41"/>
      <c r="D5" s="40" t="s">
        <v>15</v>
      </c>
      <c r="E5" s="41"/>
      <c r="F5" s="40" t="s">
        <v>16</v>
      </c>
      <c r="G5" s="41"/>
      <c r="H5" s="2" t="s">
        <v>17</v>
      </c>
      <c r="I5" s="2" t="s">
        <v>18</v>
      </c>
      <c r="J5" s="1" t="s">
        <v>19</v>
      </c>
    </row>
    <row r="6" spans="1:11" ht="26.1" customHeight="1">
      <c r="A6" s="34"/>
      <c r="B6" s="42">
        <v>6000000</v>
      </c>
      <c r="C6" s="43"/>
      <c r="D6" s="42">
        <v>6000000</v>
      </c>
      <c r="E6" s="43"/>
      <c r="F6" s="42">
        <v>6000000</v>
      </c>
      <c r="G6" s="43"/>
      <c r="H6" s="4">
        <f>F6/D6</f>
        <v>1</v>
      </c>
      <c r="I6" s="13">
        <v>10</v>
      </c>
      <c r="J6" s="14">
        <f>I6*H6</f>
        <v>10</v>
      </c>
    </row>
    <row r="7" spans="1:11" ht="26.1" customHeight="1">
      <c r="A7" s="35" t="s">
        <v>20</v>
      </c>
      <c r="B7" s="35" t="s">
        <v>21</v>
      </c>
      <c r="C7" s="35"/>
      <c r="D7" s="35"/>
      <c r="E7" s="35"/>
      <c r="F7" s="35" t="s">
        <v>22</v>
      </c>
      <c r="G7" s="35"/>
      <c r="H7" s="35"/>
      <c r="I7" s="35"/>
      <c r="J7" s="35"/>
    </row>
    <row r="8" spans="1:11" ht="75" customHeight="1">
      <c r="A8" s="35"/>
      <c r="B8" s="36" t="s">
        <v>63</v>
      </c>
      <c r="C8" s="36"/>
      <c r="D8" s="36"/>
      <c r="E8" s="36"/>
      <c r="F8" s="36" t="s">
        <v>63</v>
      </c>
      <c r="G8" s="36"/>
      <c r="H8" s="36"/>
      <c r="I8" s="36"/>
      <c r="J8" s="36"/>
    </row>
    <row r="9" spans="1:11" ht="31.5" customHeight="1">
      <c r="A9" s="35" t="s">
        <v>25</v>
      </c>
      <c r="B9" s="1" t="s">
        <v>26</v>
      </c>
      <c r="C9" s="1" t="s">
        <v>27</v>
      </c>
      <c r="D9" s="1" t="s">
        <v>28</v>
      </c>
      <c r="E9" s="1" t="s">
        <v>29</v>
      </c>
      <c r="F9" s="1" t="s">
        <v>30</v>
      </c>
      <c r="G9" s="1" t="s">
        <v>31</v>
      </c>
      <c r="H9" s="1" t="s">
        <v>32</v>
      </c>
      <c r="I9" s="1" t="s">
        <v>33</v>
      </c>
      <c r="J9" s="1" t="s">
        <v>34</v>
      </c>
    </row>
    <row r="10" spans="1:11" ht="26.1" customHeight="1">
      <c r="A10" s="35"/>
      <c r="B10" s="5" t="s">
        <v>64</v>
      </c>
      <c r="C10" s="1" t="s">
        <v>65</v>
      </c>
      <c r="D10" s="1" t="s">
        <v>37</v>
      </c>
      <c r="E10" s="1">
        <v>1</v>
      </c>
      <c r="F10" s="1">
        <v>1</v>
      </c>
      <c r="G10" s="7">
        <v>1</v>
      </c>
      <c r="H10" s="1">
        <v>20</v>
      </c>
      <c r="I10" s="1">
        <v>20</v>
      </c>
      <c r="J10" s="1"/>
    </row>
    <row r="11" spans="1:11" ht="26.1" customHeight="1">
      <c r="A11" s="35"/>
      <c r="B11" s="5" t="s">
        <v>66</v>
      </c>
      <c r="C11" s="1" t="s">
        <v>36</v>
      </c>
      <c r="D11" s="1" t="s">
        <v>37</v>
      </c>
      <c r="E11" s="23">
        <v>600</v>
      </c>
      <c r="F11" s="23">
        <v>600</v>
      </c>
      <c r="G11" s="7">
        <v>1</v>
      </c>
      <c r="H11" s="1">
        <v>20</v>
      </c>
      <c r="I11" s="1">
        <v>20</v>
      </c>
      <c r="J11" s="1"/>
    </row>
    <row r="12" spans="1:11" ht="26.1" customHeight="1">
      <c r="A12" s="35"/>
      <c r="B12" s="6" t="s">
        <v>67</v>
      </c>
      <c r="C12" s="15" t="s">
        <v>36</v>
      </c>
      <c r="D12" s="15" t="s">
        <v>37</v>
      </c>
      <c r="E12" s="15">
        <v>45000</v>
      </c>
      <c r="F12" s="15">
        <v>0</v>
      </c>
      <c r="G12" s="25">
        <v>0</v>
      </c>
      <c r="H12" s="15">
        <v>10</v>
      </c>
      <c r="I12" s="15">
        <v>0</v>
      </c>
      <c r="J12" s="1" t="s">
        <v>68</v>
      </c>
      <c r="K12" s="31"/>
    </row>
    <row r="13" spans="1:11" ht="26.1" customHeight="1">
      <c r="A13" s="35"/>
      <c r="B13" s="6" t="s">
        <v>69</v>
      </c>
      <c r="C13" s="15" t="s">
        <v>36</v>
      </c>
      <c r="D13" s="9" t="s">
        <v>58</v>
      </c>
      <c r="E13" s="15">
        <v>50000</v>
      </c>
      <c r="F13" s="15">
        <v>1300</v>
      </c>
      <c r="G13" s="25">
        <v>0</v>
      </c>
      <c r="H13" s="15">
        <v>20</v>
      </c>
      <c r="I13" s="15">
        <v>0</v>
      </c>
      <c r="J13" s="1" t="s">
        <v>68</v>
      </c>
    </row>
    <row r="14" spans="1:11" ht="26.1" customHeight="1">
      <c r="A14" s="35"/>
      <c r="B14" s="5" t="s">
        <v>70</v>
      </c>
      <c r="C14" s="1" t="s">
        <v>71</v>
      </c>
      <c r="D14" s="9" t="s">
        <v>58</v>
      </c>
      <c r="E14" s="10">
        <v>50</v>
      </c>
      <c r="F14" s="10">
        <v>10</v>
      </c>
      <c r="G14" s="8">
        <v>0</v>
      </c>
      <c r="H14" s="1">
        <v>20</v>
      </c>
      <c r="I14" s="1">
        <v>0</v>
      </c>
      <c r="J14" s="1" t="s">
        <v>68</v>
      </c>
    </row>
    <row r="15" spans="1:11"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30.xml><?xml version="1.0" encoding="utf-8"?>
<worksheet xmlns="http://schemas.openxmlformats.org/spreadsheetml/2006/main" xmlns:r="http://schemas.openxmlformats.org/officeDocument/2006/relationships">
  <dimension ref="A1:J16"/>
  <sheetViews>
    <sheetView topLeftCell="A13" workbookViewId="0">
      <selection activeCell="A16" sqref="A16:XFD21"/>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50" t="s">
        <v>261</v>
      </c>
      <c r="C3" s="51"/>
      <c r="D3" s="51"/>
      <c r="E3" s="51"/>
      <c r="F3" s="52"/>
      <c r="G3" s="1" t="s">
        <v>4</v>
      </c>
      <c r="H3" s="3">
        <f>J6+SUM(I10:I15)</f>
        <v>99</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200000</v>
      </c>
      <c r="C6" s="43"/>
      <c r="D6" s="42">
        <v>200000</v>
      </c>
      <c r="E6" s="43"/>
      <c r="F6" s="42">
        <v>200000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262</v>
      </c>
      <c r="C8" s="36"/>
      <c r="D8" s="36"/>
      <c r="E8" s="36"/>
      <c r="F8" s="36" t="s">
        <v>262</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263</v>
      </c>
      <c r="C10" s="1" t="s">
        <v>39</v>
      </c>
      <c r="D10" s="1" t="s">
        <v>37</v>
      </c>
      <c r="E10" s="1">
        <v>4</v>
      </c>
      <c r="F10" s="1">
        <v>4</v>
      </c>
      <c r="G10" s="7">
        <v>1</v>
      </c>
      <c r="H10" s="1">
        <v>20</v>
      </c>
      <c r="I10" s="1">
        <v>20</v>
      </c>
      <c r="J10" s="1"/>
    </row>
    <row r="11" spans="1:10" ht="26.1" customHeight="1">
      <c r="A11" s="35"/>
      <c r="B11" s="5" t="s">
        <v>264</v>
      </c>
      <c r="C11" s="1" t="s">
        <v>222</v>
      </c>
      <c r="D11" s="1" t="s">
        <v>37</v>
      </c>
      <c r="E11" s="1">
        <v>2</v>
      </c>
      <c r="F11" s="1">
        <v>2</v>
      </c>
      <c r="G11" s="7">
        <v>1</v>
      </c>
      <c r="H11" s="1">
        <v>20</v>
      </c>
      <c r="I11" s="1">
        <v>20</v>
      </c>
      <c r="J11" s="1"/>
    </row>
    <row r="12" spans="1:10" ht="26.1" customHeight="1">
      <c r="A12" s="35"/>
      <c r="B12" s="5" t="s">
        <v>265</v>
      </c>
      <c r="C12" s="1" t="s">
        <v>98</v>
      </c>
      <c r="D12" s="1" t="s">
        <v>58</v>
      </c>
      <c r="E12" s="1">
        <v>500</v>
      </c>
      <c r="F12" s="1">
        <v>500</v>
      </c>
      <c r="G12" s="7">
        <v>1</v>
      </c>
      <c r="H12" s="1">
        <v>20</v>
      </c>
      <c r="I12" s="1">
        <v>20</v>
      </c>
      <c r="J12" s="1"/>
    </row>
    <row r="13" spans="1:10" ht="26.1" customHeight="1">
      <c r="A13" s="35"/>
      <c r="B13" s="5" t="s">
        <v>43</v>
      </c>
      <c r="C13" s="1" t="s">
        <v>44</v>
      </c>
      <c r="D13" s="1" t="s">
        <v>37</v>
      </c>
      <c r="E13" s="1">
        <v>100</v>
      </c>
      <c r="F13" s="1">
        <v>100</v>
      </c>
      <c r="G13" s="8">
        <v>1</v>
      </c>
      <c r="H13" s="1">
        <v>10</v>
      </c>
      <c r="I13" s="1">
        <v>10</v>
      </c>
      <c r="J13" s="1"/>
    </row>
    <row r="14" spans="1:10" ht="26.1" customHeight="1">
      <c r="A14" s="35"/>
      <c r="B14" s="5" t="s">
        <v>57</v>
      </c>
      <c r="C14" s="1" t="s">
        <v>44</v>
      </c>
      <c r="D14" s="9" t="s">
        <v>37</v>
      </c>
      <c r="E14" s="10">
        <v>100</v>
      </c>
      <c r="F14" s="10">
        <v>100</v>
      </c>
      <c r="G14" s="8">
        <v>1</v>
      </c>
      <c r="H14" s="1">
        <v>10</v>
      </c>
      <c r="I14" s="1">
        <v>10</v>
      </c>
      <c r="J14" s="1"/>
    </row>
    <row r="15" spans="1:10" ht="26.1" customHeight="1">
      <c r="A15" s="35"/>
      <c r="B15" s="5" t="s">
        <v>266</v>
      </c>
      <c r="C15" s="1" t="s">
        <v>41</v>
      </c>
      <c r="D15" s="9" t="s">
        <v>41</v>
      </c>
      <c r="E15" s="10" t="s">
        <v>42</v>
      </c>
      <c r="F15" s="10" t="s">
        <v>42</v>
      </c>
      <c r="G15" s="8">
        <v>0.9</v>
      </c>
      <c r="H15" s="1">
        <v>10</v>
      </c>
      <c r="I15" s="1">
        <f>H15*G15</f>
        <v>9</v>
      </c>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31.xml><?xml version="1.0" encoding="utf-8"?>
<worksheet xmlns="http://schemas.openxmlformats.org/spreadsheetml/2006/main" xmlns:r="http://schemas.openxmlformats.org/officeDocument/2006/relationships">
  <dimension ref="A1:J15"/>
  <sheetViews>
    <sheetView topLeftCell="A10" workbookViewId="0">
      <selection activeCell="A15" sqref="A15:XFD19"/>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50" t="s">
        <v>267</v>
      </c>
      <c r="C3" s="51"/>
      <c r="D3" s="51"/>
      <c r="E3" s="51"/>
      <c r="F3" s="52"/>
      <c r="G3" s="1" t="s">
        <v>4</v>
      </c>
      <c r="H3" s="3">
        <f>J6+SUM(I10:I14)</f>
        <v>98</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150000</v>
      </c>
      <c r="C6" s="43"/>
      <c r="D6" s="42">
        <v>144100</v>
      </c>
      <c r="E6" s="43"/>
      <c r="F6" s="42">
        <v>144100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268</v>
      </c>
      <c r="C8" s="36"/>
      <c r="D8" s="36"/>
      <c r="E8" s="36"/>
      <c r="F8" s="36" t="s">
        <v>268</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269</v>
      </c>
      <c r="C10" s="1" t="s">
        <v>39</v>
      </c>
      <c r="D10" s="1" t="s">
        <v>37</v>
      </c>
      <c r="E10" s="1">
        <v>4</v>
      </c>
      <c r="F10" s="1">
        <v>4</v>
      </c>
      <c r="G10" s="7">
        <v>1</v>
      </c>
      <c r="H10" s="1">
        <v>20</v>
      </c>
      <c r="I10" s="1">
        <v>20</v>
      </c>
      <c r="J10" s="1"/>
    </row>
    <row r="11" spans="1:10" ht="26.1" customHeight="1">
      <c r="A11" s="35"/>
      <c r="B11" s="5" t="s">
        <v>265</v>
      </c>
      <c r="C11" s="1" t="s">
        <v>98</v>
      </c>
      <c r="D11" s="1" t="s">
        <v>58</v>
      </c>
      <c r="E11" s="1">
        <v>1000</v>
      </c>
      <c r="F11" s="1">
        <v>1000</v>
      </c>
      <c r="G11" s="7">
        <v>1</v>
      </c>
      <c r="H11" s="1">
        <v>20</v>
      </c>
      <c r="I11" s="1">
        <v>20</v>
      </c>
      <c r="J11" s="1"/>
    </row>
    <row r="12" spans="1:10" ht="26.1" customHeight="1">
      <c r="A12" s="35"/>
      <c r="B12" s="5" t="s">
        <v>270</v>
      </c>
      <c r="C12" s="1" t="s">
        <v>36</v>
      </c>
      <c r="D12" s="1" t="s">
        <v>37</v>
      </c>
      <c r="E12" s="1">
        <v>14.41</v>
      </c>
      <c r="F12" s="1">
        <v>14.41</v>
      </c>
      <c r="G12" s="8">
        <v>1</v>
      </c>
      <c r="H12" s="1">
        <v>20</v>
      </c>
      <c r="I12" s="1">
        <v>20</v>
      </c>
      <c r="J12" s="1"/>
    </row>
    <row r="13" spans="1:10" ht="26.1" customHeight="1">
      <c r="A13" s="35"/>
      <c r="B13" s="5" t="s">
        <v>266</v>
      </c>
      <c r="C13" s="1" t="s">
        <v>41</v>
      </c>
      <c r="D13" s="9" t="s">
        <v>41</v>
      </c>
      <c r="E13" s="10" t="s">
        <v>42</v>
      </c>
      <c r="F13" s="10" t="s">
        <v>42</v>
      </c>
      <c r="G13" s="8">
        <v>0.9</v>
      </c>
      <c r="H13" s="1">
        <v>20</v>
      </c>
      <c r="I13" s="1">
        <f>H13*G13</f>
        <v>18</v>
      </c>
      <c r="J13" s="1"/>
    </row>
    <row r="14" spans="1:10" ht="26.1" customHeight="1">
      <c r="A14" s="35"/>
      <c r="B14" s="5" t="s">
        <v>271</v>
      </c>
      <c r="C14" s="1" t="s">
        <v>44</v>
      </c>
      <c r="D14" s="9" t="s">
        <v>58</v>
      </c>
      <c r="E14" s="10">
        <v>95</v>
      </c>
      <c r="F14" s="10">
        <v>95</v>
      </c>
      <c r="G14" s="8">
        <v>1</v>
      </c>
      <c r="H14" s="1">
        <v>10</v>
      </c>
      <c r="I14" s="1">
        <v>10</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32.xml><?xml version="1.0" encoding="utf-8"?>
<worksheet xmlns="http://schemas.openxmlformats.org/spreadsheetml/2006/main" xmlns:r="http://schemas.openxmlformats.org/officeDocument/2006/relationships">
  <dimension ref="A1:J15"/>
  <sheetViews>
    <sheetView topLeftCell="A13" workbookViewId="0">
      <selection activeCell="A15" sqref="A15:XFD21"/>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272</v>
      </c>
      <c r="C3" s="46"/>
      <c r="D3" s="46"/>
      <c r="E3" s="46"/>
      <c r="F3" s="41"/>
      <c r="G3" s="1" t="s">
        <v>4</v>
      </c>
      <c r="H3" s="3">
        <f>J6+SUM(I10:I14)</f>
        <v>96</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3000000</v>
      </c>
      <c r="C6" s="43"/>
      <c r="D6" s="42">
        <v>3552397.47</v>
      </c>
      <c r="E6" s="43"/>
      <c r="F6" s="42">
        <v>3552397.47</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273</v>
      </c>
      <c r="C8" s="36"/>
      <c r="D8" s="36"/>
      <c r="E8" s="36"/>
      <c r="F8" s="36" t="s">
        <v>274</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275</v>
      </c>
      <c r="C10" s="1" t="s">
        <v>71</v>
      </c>
      <c r="D10" s="1" t="s">
        <v>37</v>
      </c>
      <c r="E10" s="1">
        <v>20</v>
      </c>
      <c r="F10" s="1">
        <v>23</v>
      </c>
      <c r="G10" s="7">
        <v>1</v>
      </c>
      <c r="H10" s="1">
        <v>20</v>
      </c>
      <c r="I10" s="1">
        <v>20</v>
      </c>
      <c r="J10" s="1"/>
    </row>
    <row r="11" spans="1:10" ht="26.1" customHeight="1">
      <c r="A11" s="35"/>
      <c r="B11" s="5" t="s">
        <v>276</v>
      </c>
      <c r="C11" s="1" t="s">
        <v>44</v>
      </c>
      <c r="D11" s="1" t="s">
        <v>37</v>
      </c>
      <c r="E11" s="1">
        <v>100</v>
      </c>
      <c r="F11" s="1">
        <v>100</v>
      </c>
      <c r="G11" s="7">
        <v>1</v>
      </c>
      <c r="H11" s="1">
        <v>20</v>
      </c>
      <c r="I11" s="1">
        <v>20</v>
      </c>
      <c r="J11" s="1"/>
    </row>
    <row r="12" spans="1:10" ht="26.1" customHeight="1">
      <c r="A12" s="35"/>
      <c r="B12" s="5" t="s">
        <v>277</v>
      </c>
      <c r="C12" s="1" t="s">
        <v>41</v>
      </c>
      <c r="D12" s="1" t="s">
        <v>41</v>
      </c>
      <c r="E12" s="1" t="s">
        <v>42</v>
      </c>
      <c r="F12" s="1" t="s">
        <v>42</v>
      </c>
      <c r="G12" s="8">
        <v>0.8</v>
      </c>
      <c r="H12" s="1">
        <v>20</v>
      </c>
      <c r="I12" s="1">
        <f>H12*G12</f>
        <v>16</v>
      </c>
      <c r="J12" s="1"/>
    </row>
    <row r="13" spans="1:10" ht="26.1" customHeight="1">
      <c r="A13" s="35"/>
      <c r="B13" s="5" t="s">
        <v>43</v>
      </c>
      <c r="C13" s="1" t="s">
        <v>44</v>
      </c>
      <c r="D13" s="1" t="s">
        <v>37</v>
      </c>
      <c r="E13" s="1">
        <v>100</v>
      </c>
      <c r="F13" s="1">
        <v>100</v>
      </c>
      <c r="G13" s="8">
        <v>1</v>
      </c>
      <c r="H13" s="1">
        <v>20</v>
      </c>
      <c r="I13" s="1">
        <v>20</v>
      </c>
      <c r="J13" s="1"/>
    </row>
    <row r="14" spans="1:10" ht="26.1" customHeight="1">
      <c r="A14" s="35"/>
      <c r="B14" s="5" t="s">
        <v>57</v>
      </c>
      <c r="C14" s="1" t="s">
        <v>44</v>
      </c>
      <c r="D14" s="9" t="s">
        <v>37</v>
      </c>
      <c r="E14" s="10">
        <v>100</v>
      </c>
      <c r="F14" s="10">
        <v>100</v>
      </c>
      <c r="G14" s="8">
        <v>1</v>
      </c>
      <c r="H14" s="1">
        <v>10</v>
      </c>
      <c r="I14" s="1">
        <v>10</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33.xml><?xml version="1.0" encoding="utf-8"?>
<worksheet xmlns="http://schemas.openxmlformats.org/spreadsheetml/2006/main" xmlns:r="http://schemas.openxmlformats.org/officeDocument/2006/relationships">
  <dimension ref="A1:J16"/>
  <sheetViews>
    <sheetView topLeftCell="A7" workbookViewId="0">
      <selection activeCell="A16" sqref="A16:XFD19"/>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278</v>
      </c>
      <c r="C3" s="46"/>
      <c r="D3" s="46"/>
      <c r="E3" s="46"/>
      <c r="F3" s="41"/>
      <c r="G3" s="1" t="s">
        <v>4</v>
      </c>
      <c r="H3" s="3">
        <f>J6+SUM(I10:I15)</f>
        <v>97.4</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1000000</v>
      </c>
      <c r="C6" s="43"/>
      <c r="D6" s="42">
        <v>861000</v>
      </c>
      <c r="E6" s="43"/>
      <c r="F6" s="42">
        <v>861000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279</v>
      </c>
      <c r="C8" s="36"/>
      <c r="D8" s="36"/>
      <c r="E8" s="36"/>
      <c r="F8" s="36" t="s">
        <v>280</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281</v>
      </c>
      <c r="C10" s="1" t="s">
        <v>65</v>
      </c>
      <c r="D10" s="1" t="s">
        <v>58</v>
      </c>
      <c r="E10" s="16">
        <v>17</v>
      </c>
      <c r="F10" s="16">
        <v>17</v>
      </c>
      <c r="G10" s="7">
        <v>1</v>
      </c>
      <c r="H10" s="1">
        <v>20</v>
      </c>
      <c r="I10" s="1">
        <v>20</v>
      </c>
      <c r="J10" s="1"/>
    </row>
    <row r="11" spans="1:10" ht="26.1" customHeight="1">
      <c r="A11" s="35"/>
      <c r="B11" s="5" t="s">
        <v>282</v>
      </c>
      <c r="C11" s="1" t="s">
        <v>44</v>
      </c>
      <c r="D11" s="1" t="s">
        <v>37</v>
      </c>
      <c r="E11" s="1">
        <v>100</v>
      </c>
      <c r="F11" s="1">
        <v>100</v>
      </c>
      <c r="G11" s="7">
        <v>1</v>
      </c>
      <c r="H11" s="1">
        <v>10</v>
      </c>
      <c r="I11" s="1">
        <v>10</v>
      </c>
      <c r="J11" s="1"/>
    </row>
    <row r="12" spans="1:10" ht="26.1" customHeight="1">
      <c r="A12" s="35"/>
      <c r="B12" s="5" t="s">
        <v>283</v>
      </c>
      <c r="C12" s="1" t="s">
        <v>284</v>
      </c>
      <c r="D12" s="1" t="s">
        <v>37</v>
      </c>
      <c r="E12" s="1">
        <v>5000</v>
      </c>
      <c r="F12" s="1">
        <v>5000</v>
      </c>
      <c r="G12" s="8">
        <v>1</v>
      </c>
      <c r="H12" s="1">
        <v>10</v>
      </c>
      <c r="I12" s="1">
        <v>10</v>
      </c>
      <c r="J12" s="1"/>
    </row>
    <row r="13" spans="1:10" ht="26.1" customHeight="1">
      <c r="A13" s="35"/>
      <c r="B13" s="5" t="s">
        <v>285</v>
      </c>
      <c r="C13" s="1" t="s">
        <v>284</v>
      </c>
      <c r="D13" s="9" t="s">
        <v>37</v>
      </c>
      <c r="E13" s="10">
        <v>3000</v>
      </c>
      <c r="F13" s="10">
        <v>3000</v>
      </c>
      <c r="G13" s="8">
        <v>1</v>
      </c>
      <c r="H13" s="1">
        <v>10</v>
      </c>
      <c r="I13" s="1">
        <v>10</v>
      </c>
      <c r="J13" s="1"/>
    </row>
    <row r="14" spans="1:10" ht="26.1" customHeight="1">
      <c r="A14" s="35"/>
      <c r="B14" s="5" t="s">
        <v>286</v>
      </c>
      <c r="C14" s="1" t="s">
        <v>44</v>
      </c>
      <c r="D14" s="9" t="s">
        <v>37</v>
      </c>
      <c r="E14" s="10">
        <v>100</v>
      </c>
      <c r="F14" s="10">
        <v>100</v>
      </c>
      <c r="G14" s="8">
        <v>1</v>
      </c>
      <c r="H14" s="1">
        <v>20</v>
      </c>
      <c r="I14" s="1">
        <v>20</v>
      </c>
      <c r="J14" s="1"/>
    </row>
    <row r="15" spans="1:10" ht="26.1" customHeight="1">
      <c r="A15" s="35"/>
      <c r="B15" s="5" t="s">
        <v>234</v>
      </c>
      <c r="C15" s="1" t="s">
        <v>44</v>
      </c>
      <c r="D15" s="9" t="s">
        <v>37</v>
      </c>
      <c r="E15" s="10">
        <v>100</v>
      </c>
      <c r="F15" s="10">
        <v>87</v>
      </c>
      <c r="G15" s="8">
        <v>0.87</v>
      </c>
      <c r="H15" s="1">
        <v>20</v>
      </c>
      <c r="I15" s="1">
        <f>H15*G15</f>
        <v>17.399999999999999</v>
      </c>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34.xml><?xml version="1.0" encoding="utf-8"?>
<worksheet xmlns="http://schemas.openxmlformats.org/spreadsheetml/2006/main" xmlns:r="http://schemas.openxmlformats.org/officeDocument/2006/relationships">
  <dimension ref="A1:J17"/>
  <sheetViews>
    <sheetView workbookViewId="0">
      <selection activeCell="A17" sqref="A17:XFD19"/>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287</v>
      </c>
      <c r="C3" s="46"/>
      <c r="D3" s="46"/>
      <c r="E3" s="46"/>
      <c r="F3" s="41"/>
      <c r="G3" s="1" t="s">
        <v>4</v>
      </c>
      <c r="H3" s="3">
        <f>J6+SUM(I10:I16)</f>
        <v>99</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5000000</v>
      </c>
      <c r="C6" s="43"/>
      <c r="D6" s="42">
        <v>631669</v>
      </c>
      <c r="E6" s="43"/>
      <c r="F6" s="42">
        <v>631669</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288</v>
      </c>
      <c r="C8" s="36"/>
      <c r="D8" s="36"/>
      <c r="E8" s="36"/>
      <c r="F8" s="36" t="s">
        <v>288</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19" t="s">
        <v>289</v>
      </c>
      <c r="C10" s="16" t="s">
        <v>65</v>
      </c>
      <c r="D10" s="16" t="s">
        <v>58</v>
      </c>
      <c r="E10" s="16">
        <v>100</v>
      </c>
      <c r="F10" s="16">
        <v>100</v>
      </c>
      <c r="G10" s="21">
        <v>1</v>
      </c>
      <c r="H10" s="16">
        <v>30</v>
      </c>
      <c r="I10" s="1">
        <v>30</v>
      </c>
      <c r="J10" s="1"/>
    </row>
    <row r="11" spans="1:10" ht="26.1" customHeight="1">
      <c r="A11" s="35"/>
      <c r="B11" s="19" t="s">
        <v>290</v>
      </c>
      <c r="C11" s="16" t="s">
        <v>291</v>
      </c>
      <c r="D11" s="16" t="str">
        <f>D10</f>
        <v>≥</v>
      </c>
      <c r="E11" s="16">
        <v>420</v>
      </c>
      <c r="F11" s="16">
        <v>1793</v>
      </c>
      <c r="G11" s="21">
        <v>1</v>
      </c>
      <c r="H11" s="16">
        <v>10</v>
      </c>
      <c r="I11" s="1">
        <v>10</v>
      </c>
      <c r="J11" s="1"/>
    </row>
    <row r="12" spans="1:10" ht="26.1" customHeight="1">
      <c r="A12" s="35"/>
      <c r="B12" s="19" t="s">
        <v>292</v>
      </c>
      <c r="C12" s="16" t="s">
        <v>291</v>
      </c>
      <c r="D12" s="16" t="str">
        <f>D11</f>
        <v>≥</v>
      </c>
      <c r="E12" s="16">
        <v>2261</v>
      </c>
      <c r="F12" s="16">
        <v>4000</v>
      </c>
      <c r="G12" s="21">
        <v>1</v>
      </c>
      <c r="H12" s="16">
        <v>10</v>
      </c>
      <c r="I12" s="1">
        <v>10</v>
      </c>
      <c r="J12" s="1"/>
    </row>
    <row r="13" spans="1:10" ht="26.1" customHeight="1">
      <c r="A13" s="35"/>
      <c r="B13" s="19" t="s">
        <v>293</v>
      </c>
      <c r="C13" s="16" t="s">
        <v>65</v>
      </c>
      <c r="D13" s="22" t="s">
        <v>58</v>
      </c>
      <c r="E13" s="17">
        <v>100</v>
      </c>
      <c r="F13" s="17">
        <v>479</v>
      </c>
      <c r="G13" s="21">
        <v>1</v>
      </c>
      <c r="H13" s="16">
        <v>10</v>
      </c>
      <c r="I13" s="1">
        <v>10</v>
      </c>
      <c r="J13" s="1"/>
    </row>
    <row r="14" spans="1:10" ht="26.1" customHeight="1">
      <c r="A14" s="35"/>
      <c r="B14" s="19" t="s">
        <v>294</v>
      </c>
      <c r="C14" s="16" t="s">
        <v>65</v>
      </c>
      <c r="D14" s="22" t="s">
        <v>58</v>
      </c>
      <c r="E14" s="17">
        <v>30</v>
      </c>
      <c r="F14" s="17">
        <v>62</v>
      </c>
      <c r="G14" s="21">
        <v>1</v>
      </c>
      <c r="H14" s="16">
        <v>10</v>
      </c>
      <c r="I14" s="1">
        <v>10</v>
      </c>
      <c r="J14" s="1"/>
    </row>
    <row r="15" spans="1:10" ht="26.1" customHeight="1">
      <c r="A15" s="35"/>
      <c r="B15" s="19" t="s">
        <v>295</v>
      </c>
      <c r="C15" s="16" t="s">
        <v>44</v>
      </c>
      <c r="D15" s="22" t="s">
        <v>37</v>
      </c>
      <c r="E15" s="17">
        <v>100</v>
      </c>
      <c r="F15" s="17">
        <v>100</v>
      </c>
      <c r="G15" s="21">
        <v>1</v>
      </c>
      <c r="H15" s="16">
        <v>10</v>
      </c>
      <c r="I15" s="1">
        <v>10</v>
      </c>
      <c r="J15" s="1"/>
    </row>
    <row r="16" spans="1:10" ht="26.1" customHeight="1">
      <c r="A16" s="35"/>
      <c r="B16" s="19" t="s">
        <v>133</v>
      </c>
      <c r="C16" s="16" t="s">
        <v>44</v>
      </c>
      <c r="D16" s="22" t="s">
        <v>37</v>
      </c>
      <c r="E16" s="17">
        <v>100</v>
      </c>
      <c r="F16" s="17">
        <v>90</v>
      </c>
      <c r="G16" s="21">
        <v>0.9</v>
      </c>
      <c r="H16" s="16">
        <v>10</v>
      </c>
      <c r="I16" s="1">
        <v>9</v>
      </c>
      <c r="J16" s="1"/>
    </row>
    <row r="17" spans="1:10" ht="26.1" customHeight="1">
      <c r="A17" s="37" t="s">
        <v>46</v>
      </c>
      <c r="B17" s="38"/>
      <c r="C17" s="38"/>
      <c r="D17" s="38"/>
      <c r="E17" s="38"/>
      <c r="F17" s="38"/>
      <c r="G17" s="38"/>
      <c r="H17" s="38"/>
      <c r="I17" s="38"/>
      <c r="J17" s="39"/>
    </row>
  </sheetData>
  <mergeCells count="19">
    <mergeCell ref="A1:J1"/>
    <mergeCell ref="A2:J2"/>
    <mergeCell ref="B3:F3"/>
    <mergeCell ref="B4:C4"/>
    <mergeCell ref="E4:F4"/>
    <mergeCell ref="A17:J17"/>
    <mergeCell ref="B5:C5"/>
    <mergeCell ref="D5:E5"/>
    <mergeCell ref="F5:G5"/>
    <mergeCell ref="B6:C6"/>
    <mergeCell ref="D6:E6"/>
    <mergeCell ref="F6:G6"/>
    <mergeCell ref="A5:A6"/>
    <mergeCell ref="A7:A8"/>
    <mergeCell ref="A9:A16"/>
    <mergeCell ref="B7:E7"/>
    <mergeCell ref="F7:J7"/>
    <mergeCell ref="B8:E8"/>
    <mergeCell ref="F8:J8"/>
  </mergeCells>
  <phoneticPr fontId="40" type="noConversion"/>
  <printOptions horizontalCentered="1"/>
  <pageMargins left="0" right="0" top="0.78740157480314965" bottom="0.78740157480314965" header="0.51181102362204722" footer="0.51181102362204722"/>
  <pageSetup paperSize="9" orientation="landscape" verticalDpi="0" r:id="rId1"/>
</worksheet>
</file>

<file path=xl/worksheets/sheet35.xml><?xml version="1.0" encoding="utf-8"?>
<worksheet xmlns="http://schemas.openxmlformats.org/spreadsheetml/2006/main" xmlns:r="http://schemas.openxmlformats.org/officeDocument/2006/relationships">
  <dimension ref="A1:J15"/>
  <sheetViews>
    <sheetView tabSelected="1" workbookViewId="0">
      <selection activeCell="M10" sqref="M10"/>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296</v>
      </c>
      <c r="C3" s="46"/>
      <c r="D3" s="46"/>
      <c r="E3" s="46"/>
      <c r="F3" s="41"/>
      <c r="G3" s="1" t="s">
        <v>4</v>
      </c>
      <c r="H3" s="3">
        <f>J6+SUM(I10:I14)</f>
        <v>98.666666666666671</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3600000</v>
      </c>
      <c r="C6" s="43"/>
      <c r="D6" s="42">
        <v>3737177.55</v>
      </c>
      <c r="E6" s="43"/>
      <c r="F6" s="42">
        <v>3737177.55</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297</v>
      </c>
      <c r="C8" s="36"/>
      <c r="D8" s="36"/>
      <c r="E8" s="36"/>
      <c r="F8" s="36" t="s">
        <v>298</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296</v>
      </c>
      <c r="C10" s="1" t="s">
        <v>98</v>
      </c>
      <c r="D10" s="1" t="s">
        <v>37</v>
      </c>
      <c r="E10" s="15">
        <v>15</v>
      </c>
      <c r="F10" s="15">
        <v>14</v>
      </c>
      <c r="G10" s="7">
        <f>F10/E10</f>
        <v>0.93333333333333335</v>
      </c>
      <c r="H10" s="1">
        <v>20</v>
      </c>
      <c r="I10" s="3">
        <f>H10*G10</f>
        <v>18.666666666666668</v>
      </c>
      <c r="J10" s="1"/>
    </row>
    <row r="11" spans="1:10" ht="26.1" customHeight="1">
      <c r="A11" s="35"/>
      <c r="B11" s="5" t="s">
        <v>299</v>
      </c>
      <c r="C11" s="1" t="s">
        <v>39</v>
      </c>
      <c r="D11" s="1" t="s">
        <v>37</v>
      </c>
      <c r="E11" s="15">
        <v>12</v>
      </c>
      <c r="F11" s="15">
        <v>12</v>
      </c>
      <c r="G11" s="7">
        <v>1</v>
      </c>
      <c r="H11" s="1">
        <v>20</v>
      </c>
      <c r="I11" s="1">
        <v>20</v>
      </c>
      <c r="J11" s="1"/>
    </row>
    <row r="12" spans="1:10" s="18" customFormat="1" ht="26.1" customHeight="1">
      <c r="A12" s="35"/>
      <c r="B12" s="19" t="s">
        <v>300</v>
      </c>
      <c r="C12" s="16" t="s">
        <v>248</v>
      </c>
      <c r="D12" s="16" t="s">
        <v>53</v>
      </c>
      <c r="E12" s="16">
        <v>3737177.55</v>
      </c>
      <c r="F12" s="16">
        <v>3737177.55</v>
      </c>
      <c r="G12" s="20">
        <v>1</v>
      </c>
      <c r="H12" s="16">
        <v>20</v>
      </c>
      <c r="I12" s="16">
        <v>20</v>
      </c>
      <c r="J12" s="16"/>
    </row>
    <row r="13" spans="1:10" ht="26.1" customHeight="1">
      <c r="A13" s="35"/>
      <c r="B13" s="5" t="s">
        <v>43</v>
      </c>
      <c r="C13" s="1" t="s">
        <v>44</v>
      </c>
      <c r="D13" s="1" t="s">
        <v>37</v>
      </c>
      <c r="E13" s="1">
        <v>100</v>
      </c>
      <c r="F13" s="1">
        <v>100</v>
      </c>
      <c r="G13" s="8">
        <v>1</v>
      </c>
      <c r="H13" s="1">
        <v>20</v>
      </c>
      <c r="I13" s="1">
        <v>20</v>
      </c>
      <c r="J13" s="1"/>
    </row>
    <row r="14" spans="1:10" ht="26.1" customHeight="1">
      <c r="A14" s="35"/>
      <c r="B14" s="5" t="s">
        <v>57</v>
      </c>
      <c r="C14" s="1" t="s">
        <v>44</v>
      </c>
      <c r="D14" s="9" t="s">
        <v>37</v>
      </c>
      <c r="E14" s="10">
        <v>100</v>
      </c>
      <c r="F14" s="10">
        <v>100</v>
      </c>
      <c r="G14" s="8">
        <v>1</v>
      </c>
      <c r="H14" s="1">
        <v>10</v>
      </c>
      <c r="I14" s="1">
        <v>10</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4.xml><?xml version="1.0" encoding="utf-8"?>
<worksheet xmlns="http://schemas.openxmlformats.org/spreadsheetml/2006/main" xmlns:r="http://schemas.openxmlformats.org/officeDocument/2006/relationships">
  <dimension ref="A1:J16"/>
  <sheetViews>
    <sheetView workbookViewId="0">
      <selection activeCell="E27" sqref="E27"/>
    </sheetView>
  </sheetViews>
  <sheetFormatPr defaultColWidth="9" defaultRowHeight="14.4"/>
  <cols>
    <col min="1" max="1" width="12.6640625" customWidth="1"/>
    <col min="2" max="2" width="27.77734375" customWidth="1"/>
    <col min="3" max="10" width="12.6640625" customWidth="1"/>
    <col min="12" max="12" width="12.6640625"/>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72</v>
      </c>
      <c r="C3" s="46"/>
      <c r="D3" s="46"/>
      <c r="E3" s="46"/>
      <c r="F3" s="41"/>
      <c r="G3" s="1" t="s">
        <v>4</v>
      </c>
      <c r="H3" s="3">
        <f>J6+SUM(I10:I15)</f>
        <v>99.48</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46177900</v>
      </c>
      <c r="C6" s="43"/>
      <c r="D6" s="42">
        <v>5000000</v>
      </c>
      <c r="E6" s="43"/>
      <c r="F6" s="42">
        <v>5000000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73</v>
      </c>
      <c r="C8" s="36"/>
      <c r="D8" s="36"/>
      <c r="E8" s="36"/>
      <c r="F8" s="36" t="s">
        <v>73</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74</v>
      </c>
      <c r="C10" s="1" t="s">
        <v>75</v>
      </c>
      <c r="D10" s="1" t="s">
        <v>37</v>
      </c>
      <c r="E10" s="1">
        <v>380242</v>
      </c>
      <c r="F10" s="1">
        <v>370493</v>
      </c>
      <c r="G10" s="8">
        <v>0.97399999999999998</v>
      </c>
      <c r="H10" s="1">
        <v>20</v>
      </c>
      <c r="I10" s="15">
        <f>H10*G10</f>
        <v>19.48</v>
      </c>
      <c r="J10" s="1"/>
    </row>
    <row r="11" spans="1:10" ht="26.1" customHeight="1">
      <c r="A11" s="35"/>
      <c r="B11" s="5" t="s">
        <v>76</v>
      </c>
      <c r="C11" s="1" t="s">
        <v>51</v>
      </c>
      <c r="D11" s="1" t="s">
        <v>37</v>
      </c>
      <c r="E11" s="1">
        <v>2</v>
      </c>
      <c r="F11" s="1">
        <v>2</v>
      </c>
      <c r="G11" s="8">
        <v>1</v>
      </c>
      <c r="H11" s="1">
        <v>10</v>
      </c>
      <c r="I11" s="1">
        <v>10</v>
      </c>
      <c r="J11" s="1"/>
    </row>
    <row r="12" spans="1:10" ht="26.1" customHeight="1">
      <c r="A12" s="35"/>
      <c r="B12" s="5" t="s">
        <v>77</v>
      </c>
      <c r="C12" s="1" t="s">
        <v>44</v>
      </c>
      <c r="D12" s="1" t="s">
        <v>58</v>
      </c>
      <c r="E12" s="1">
        <v>98</v>
      </c>
      <c r="F12" s="1">
        <v>98</v>
      </c>
      <c r="G12" s="8">
        <v>1</v>
      </c>
      <c r="H12" s="1">
        <v>10</v>
      </c>
      <c r="I12" s="1">
        <v>10</v>
      </c>
      <c r="J12" s="1"/>
    </row>
    <row r="13" spans="1:10" ht="26.1" customHeight="1">
      <c r="A13" s="35"/>
      <c r="B13" s="5" t="s">
        <v>78</v>
      </c>
      <c r="C13" s="1" t="s">
        <v>79</v>
      </c>
      <c r="D13" s="9" t="s">
        <v>37</v>
      </c>
      <c r="E13" s="10">
        <v>9</v>
      </c>
      <c r="F13" s="10">
        <v>9</v>
      </c>
      <c r="G13" s="8">
        <v>1</v>
      </c>
      <c r="H13" s="1">
        <v>10</v>
      </c>
      <c r="I13" s="1">
        <v>10</v>
      </c>
      <c r="J13" s="1"/>
    </row>
    <row r="14" spans="1:10" ht="26.1" customHeight="1">
      <c r="A14" s="35"/>
      <c r="B14" s="5" t="s">
        <v>80</v>
      </c>
      <c r="C14" s="1" t="s">
        <v>79</v>
      </c>
      <c r="D14" s="9" t="s">
        <v>37</v>
      </c>
      <c r="E14" s="10">
        <v>11</v>
      </c>
      <c r="F14" s="10">
        <v>11</v>
      </c>
      <c r="G14" s="8">
        <v>1</v>
      </c>
      <c r="H14" s="1">
        <v>20</v>
      </c>
      <c r="I14" s="1">
        <v>20</v>
      </c>
      <c r="J14" s="1"/>
    </row>
    <row r="15" spans="1:10" ht="26.1" customHeight="1">
      <c r="A15" s="35"/>
      <c r="B15" s="5" t="s">
        <v>81</v>
      </c>
      <c r="C15" s="1" t="s">
        <v>44</v>
      </c>
      <c r="D15" s="9" t="s">
        <v>37</v>
      </c>
      <c r="E15" s="10">
        <v>100</v>
      </c>
      <c r="F15" s="10">
        <v>100</v>
      </c>
      <c r="G15" s="8">
        <v>1</v>
      </c>
      <c r="H15" s="1">
        <v>20</v>
      </c>
      <c r="I15" s="1">
        <v>20</v>
      </c>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5.xml><?xml version="1.0" encoding="utf-8"?>
<worksheet xmlns="http://schemas.openxmlformats.org/spreadsheetml/2006/main" xmlns:r="http://schemas.openxmlformats.org/officeDocument/2006/relationships">
  <dimension ref="A1:J16"/>
  <sheetViews>
    <sheetView workbookViewId="0">
      <selection activeCell="A16" sqref="A16:XFD21"/>
    </sheetView>
  </sheetViews>
  <sheetFormatPr defaultColWidth="9" defaultRowHeight="14.4"/>
  <cols>
    <col min="1" max="1" width="12.6640625" customWidth="1"/>
    <col min="2" max="2" width="19.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82</v>
      </c>
      <c r="C3" s="46"/>
      <c r="D3" s="46"/>
      <c r="E3" s="46"/>
      <c r="F3" s="41"/>
      <c r="G3" s="1" t="s">
        <v>4</v>
      </c>
      <c r="H3" s="3">
        <f>J6+SUM(I10:I15)</f>
        <v>97</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30800000</v>
      </c>
      <c r="C6" s="43"/>
      <c r="D6" s="42">
        <v>29600000</v>
      </c>
      <c r="E6" s="43"/>
      <c r="F6" s="42">
        <v>29600000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83</v>
      </c>
      <c r="C8" s="36"/>
      <c r="D8" s="36"/>
      <c r="E8" s="36"/>
      <c r="F8" s="36" t="s">
        <v>83</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84</v>
      </c>
      <c r="C10" s="1" t="s">
        <v>85</v>
      </c>
      <c r="D10" s="1" t="s">
        <v>37</v>
      </c>
      <c r="E10" s="1">
        <v>15.4</v>
      </c>
      <c r="F10" s="1">
        <v>15.4</v>
      </c>
      <c r="G10" s="7">
        <v>1</v>
      </c>
      <c r="H10" s="1">
        <v>20</v>
      </c>
      <c r="I10" s="1">
        <v>20</v>
      </c>
      <c r="J10" s="1"/>
    </row>
    <row r="11" spans="1:10" ht="26.1" customHeight="1">
      <c r="A11" s="35"/>
      <c r="B11" s="5" t="s">
        <v>86</v>
      </c>
      <c r="C11" s="1" t="s">
        <v>87</v>
      </c>
      <c r="D11" s="1" t="s">
        <v>37</v>
      </c>
      <c r="E11" s="1">
        <v>200</v>
      </c>
      <c r="F11" s="1">
        <v>200</v>
      </c>
      <c r="G11" s="7">
        <v>1</v>
      </c>
      <c r="H11" s="1">
        <v>20</v>
      </c>
      <c r="I11" s="1">
        <v>20</v>
      </c>
      <c r="J11" s="1"/>
    </row>
    <row r="12" spans="1:10" ht="26.1" customHeight="1">
      <c r="A12" s="35"/>
      <c r="B12" s="5" t="s">
        <v>88</v>
      </c>
      <c r="C12" s="1" t="s">
        <v>41</v>
      </c>
      <c r="D12" s="1" t="s">
        <v>41</v>
      </c>
      <c r="E12" s="1" t="s">
        <v>42</v>
      </c>
      <c r="F12" s="1" t="s">
        <v>42</v>
      </c>
      <c r="G12" s="8">
        <v>0.9</v>
      </c>
      <c r="H12" s="1">
        <v>20</v>
      </c>
      <c r="I12" s="1">
        <f>H12*G12</f>
        <v>18</v>
      </c>
      <c r="J12" s="1"/>
    </row>
    <row r="13" spans="1:10" ht="26.1" customHeight="1">
      <c r="A13" s="35"/>
      <c r="B13" s="5" t="s">
        <v>43</v>
      </c>
      <c r="C13" s="1" t="s">
        <v>44</v>
      </c>
      <c r="D13" s="9" t="s">
        <v>37</v>
      </c>
      <c r="E13" s="10">
        <v>100</v>
      </c>
      <c r="F13" s="10">
        <v>100</v>
      </c>
      <c r="G13" s="8">
        <v>1</v>
      </c>
      <c r="H13" s="1">
        <v>10</v>
      </c>
      <c r="I13" s="1">
        <v>10</v>
      </c>
      <c r="J13" s="1"/>
    </row>
    <row r="14" spans="1:10" ht="26.1" customHeight="1">
      <c r="A14" s="35"/>
      <c r="B14" s="5" t="s">
        <v>57</v>
      </c>
      <c r="C14" s="1" t="s">
        <v>44</v>
      </c>
      <c r="D14" s="9" t="s">
        <v>37</v>
      </c>
      <c r="E14" s="10">
        <v>100</v>
      </c>
      <c r="F14" s="17">
        <v>90</v>
      </c>
      <c r="G14" s="21">
        <v>0.9</v>
      </c>
      <c r="H14" s="16">
        <v>10</v>
      </c>
      <c r="I14" s="16">
        <v>9</v>
      </c>
      <c r="J14" s="16"/>
    </row>
    <row r="15" spans="1:10" ht="26.1" customHeight="1">
      <c r="A15" s="35"/>
      <c r="B15" s="5" t="s">
        <v>89</v>
      </c>
      <c r="C15" s="1" t="s">
        <v>44</v>
      </c>
      <c r="D15" s="9" t="s">
        <v>37</v>
      </c>
      <c r="E15" s="10">
        <v>100</v>
      </c>
      <c r="F15" s="10">
        <v>100</v>
      </c>
      <c r="G15" s="8">
        <v>1</v>
      </c>
      <c r="H15" s="1">
        <v>10</v>
      </c>
      <c r="I15" s="1">
        <v>10</v>
      </c>
      <c r="J15" s="1"/>
    </row>
    <row r="16" spans="1:10" ht="26.1" customHeight="1">
      <c r="A16" s="37" t="s">
        <v>46</v>
      </c>
      <c r="B16" s="38"/>
      <c r="C16" s="38"/>
      <c r="D16" s="38"/>
      <c r="E16" s="38"/>
      <c r="F16" s="38"/>
      <c r="G16" s="38"/>
      <c r="H16" s="38"/>
      <c r="I16" s="38"/>
      <c r="J16" s="39"/>
    </row>
  </sheetData>
  <mergeCells count="19">
    <mergeCell ref="A1:J1"/>
    <mergeCell ref="A2:J2"/>
    <mergeCell ref="B3:F3"/>
    <mergeCell ref="B4:C4"/>
    <mergeCell ref="E4:F4"/>
    <mergeCell ref="A16:J16"/>
    <mergeCell ref="B5:C5"/>
    <mergeCell ref="D5:E5"/>
    <mergeCell ref="F5:G5"/>
    <mergeCell ref="B6:C6"/>
    <mergeCell ref="D6:E6"/>
    <mergeCell ref="F6:G6"/>
    <mergeCell ref="A5:A6"/>
    <mergeCell ref="A7:A8"/>
    <mergeCell ref="A9:A15"/>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6.xml><?xml version="1.0" encoding="utf-8"?>
<worksheet xmlns="http://schemas.openxmlformats.org/spreadsheetml/2006/main" xmlns:r="http://schemas.openxmlformats.org/officeDocument/2006/relationships">
  <dimension ref="A1:J15"/>
  <sheetViews>
    <sheetView workbookViewId="0">
      <selection activeCell="A15" sqref="A15:XFD19"/>
    </sheetView>
  </sheetViews>
  <sheetFormatPr defaultColWidth="9" defaultRowHeight="14.4"/>
  <cols>
    <col min="1" max="1" width="12.6640625" customWidth="1"/>
    <col min="2" max="2" width="19" customWidth="1"/>
    <col min="3" max="9" width="12.6640625" customWidth="1"/>
    <col min="10" max="10" width="14.7773437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90</v>
      </c>
      <c r="C3" s="46"/>
      <c r="D3" s="46"/>
      <c r="E3" s="46"/>
      <c r="F3" s="41"/>
      <c r="G3" s="1" t="s">
        <v>4</v>
      </c>
      <c r="H3" s="3">
        <f>J6+SUM(I10:I14)</f>
        <v>98.94736842105263</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3500000</v>
      </c>
      <c r="C6" s="43"/>
      <c r="D6" s="42">
        <v>4043444.71</v>
      </c>
      <c r="E6" s="43"/>
      <c r="F6" s="42">
        <v>4043444.71</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91</v>
      </c>
      <c r="C8" s="36"/>
      <c r="D8" s="36"/>
      <c r="E8" s="36"/>
      <c r="F8" s="36" t="s">
        <v>92</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93</v>
      </c>
      <c r="C10" s="1" t="s">
        <v>39</v>
      </c>
      <c r="D10" s="1" t="s">
        <v>37</v>
      </c>
      <c r="E10" s="1">
        <v>30</v>
      </c>
      <c r="F10" s="16">
        <v>30</v>
      </c>
      <c r="G10" s="7">
        <v>1</v>
      </c>
      <c r="H10" s="1">
        <v>20</v>
      </c>
      <c r="I10" s="1">
        <v>20</v>
      </c>
      <c r="J10" s="1"/>
    </row>
    <row r="11" spans="1:10" ht="26.1" customHeight="1">
      <c r="A11" s="35"/>
      <c r="B11" s="5" t="s">
        <v>94</v>
      </c>
      <c r="C11" s="1" t="s">
        <v>39</v>
      </c>
      <c r="D11" s="1" t="s">
        <v>37</v>
      </c>
      <c r="E11" s="1">
        <v>3</v>
      </c>
      <c r="F11" s="16">
        <v>3</v>
      </c>
      <c r="G11" s="7">
        <v>1</v>
      </c>
      <c r="H11" s="1">
        <v>20</v>
      </c>
      <c r="I11" s="1">
        <v>20</v>
      </c>
      <c r="J11" s="1"/>
    </row>
    <row r="12" spans="1:10" ht="26.1" customHeight="1">
      <c r="A12" s="35"/>
      <c r="B12" s="5" t="s">
        <v>95</v>
      </c>
      <c r="C12" s="1" t="s">
        <v>65</v>
      </c>
      <c r="D12" s="1" t="s">
        <v>37</v>
      </c>
      <c r="E12" s="1">
        <v>30</v>
      </c>
      <c r="F12" s="16">
        <v>30</v>
      </c>
      <c r="G12" s="8">
        <v>1</v>
      </c>
      <c r="H12" s="1">
        <v>10</v>
      </c>
      <c r="I12" s="1">
        <v>10</v>
      </c>
      <c r="J12" s="1"/>
    </row>
    <row r="13" spans="1:10" ht="26.1" customHeight="1">
      <c r="A13" s="35"/>
      <c r="B13" s="5" t="s">
        <v>96</v>
      </c>
      <c r="C13" s="1" t="s">
        <v>59</v>
      </c>
      <c r="D13" s="10" t="s">
        <v>58</v>
      </c>
      <c r="E13" s="10">
        <v>550</v>
      </c>
      <c r="F13" s="16">
        <v>582</v>
      </c>
      <c r="G13" s="8">
        <v>1</v>
      </c>
      <c r="H13" s="1">
        <v>20</v>
      </c>
      <c r="I13" s="3">
        <f>H13*G13</f>
        <v>20</v>
      </c>
      <c r="J13" s="1"/>
    </row>
    <row r="14" spans="1:10" ht="26.1" customHeight="1">
      <c r="A14" s="35"/>
      <c r="B14" s="5" t="s">
        <v>97</v>
      </c>
      <c r="C14" s="1" t="s">
        <v>44</v>
      </c>
      <c r="D14" s="10" t="s">
        <v>58</v>
      </c>
      <c r="E14" s="10">
        <v>95</v>
      </c>
      <c r="F14" s="1">
        <v>90</v>
      </c>
      <c r="G14" s="8">
        <f>F14/E14</f>
        <v>0.94736842105263153</v>
      </c>
      <c r="H14" s="1">
        <v>20</v>
      </c>
      <c r="I14" s="3">
        <f>H14*G14</f>
        <v>18.94736842105263</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7.xml><?xml version="1.0" encoding="utf-8"?>
<worksheet xmlns="http://schemas.openxmlformats.org/spreadsheetml/2006/main" xmlns:r="http://schemas.openxmlformats.org/officeDocument/2006/relationships">
  <dimension ref="A1:J15"/>
  <sheetViews>
    <sheetView topLeftCell="A4" workbookViewId="0">
      <selection activeCell="F8" sqref="F8:J8"/>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99</v>
      </c>
      <c r="C3" s="46"/>
      <c r="D3" s="46"/>
      <c r="E3" s="46"/>
      <c r="F3" s="41"/>
      <c r="G3" s="1" t="s">
        <v>4</v>
      </c>
      <c r="H3" s="3">
        <f>J6+SUM(I10:I14)</f>
        <v>80</v>
      </c>
      <c r="I3" s="1" t="s">
        <v>5</v>
      </c>
      <c r="J3" s="1" t="s">
        <v>100</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7480000</v>
      </c>
      <c r="C6" s="43"/>
      <c r="D6" s="42">
        <v>4710286</v>
      </c>
      <c r="E6" s="43"/>
      <c r="F6" s="42">
        <v>4710286</v>
      </c>
      <c r="G6" s="43"/>
      <c r="H6" s="4">
        <f>F6/D6</f>
        <v>1</v>
      </c>
      <c r="I6" s="13">
        <v>10</v>
      </c>
      <c r="J6" s="14">
        <f>I6*H6</f>
        <v>10</v>
      </c>
    </row>
    <row r="7" spans="1:10" ht="26.1" customHeight="1">
      <c r="A7" s="35" t="s">
        <v>20</v>
      </c>
      <c r="B7" s="35" t="s">
        <v>21</v>
      </c>
      <c r="C7" s="35"/>
      <c r="D7" s="35"/>
      <c r="E7" s="35"/>
      <c r="F7" s="35" t="s">
        <v>22</v>
      </c>
      <c r="G7" s="35"/>
      <c r="H7" s="35"/>
      <c r="I7" s="35"/>
      <c r="J7" s="35"/>
    </row>
    <row r="8" spans="1:10" ht="118.95" customHeight="1">
      <c r="A8" s="35"/>
      <c r="B8" s="36" t="s">
        <v>101</v>
      </c>
      <c r="C8" s="36"/>
      <c r="D8" s="36"/>
      <c r="E8" s="36"/>
      <c r="F8" s="36" t="s">
        <v>101</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36.6" customHeight="1">
      <c r="A10" s="35"/>
      <c r="B10" s="5" t="s">
        <v>102</v>
      </c>
      <c r="C10" s="1" t="s">
        <v>39</v>
      </c>
      <c r="D10" s="1" t="s">
        <v>58</v>
      </c>
      <c r="E10" s="1">
        <v>5</v>
      </c>
      <c r="F10" s="15">
        <v>2</v>
      </c>
      <c r="G10" s="8">
        <v>0</v>
      </c>
      <c r="H10" s="1">
        <v>20</v>
      </c>
      <c r="I10" s="1">
        <v>0</v>
      </c>
      <c r="J10" s="1" t="s">
        <v>103</v>
      </c>
    </row>
    <row r="11" spans="1:10" ht="26.1" customHeight="1">
      <c r="A11" s="35"/>
      <c r="B11" s="5" t="s">
        <v>104</v>
      </c>
      <c r="C11" s="1" t="s">
        <v>98</v>
      </c>
      <c r="D11" s="1" t="s">
        <v>58</v>
      </c>
      <c r="E11" s="1">
        <v>110</v>
      </c>
      <c r="F11" s="1">
        <v>110</v>
      </c>
      <c r="G11" s="7">
        <v>1</v>
      </c>
      <c r="H11" s="1">
        <v>20</v>
      </c>
      <c r="I11" s="1">
        <v>20</v>
      </c>
      <c r="J11" s="1"/>
    </row>
    <row r="12" spans="1:10" ht="26.1" customHeight="1">
      <c r="A12" s="35"/>
      <c r="B12" s="5" t="s">
        <v>105</v>
      </c>
      <c r="C12" s="1" t="s">
        <v>41</v>
      </c>
      <c r="D12" s="1" t="s">
        <v>41</v>
      </c>
      <c r="E12" s="1" t="s">
        <v>42</v>
      </c>
      <c r="F12" s="1" t="s">
        <v>42</v>
      </c>
      <c r="G12" s="7">
        <v>1</v>
      </c>
      <c r="H12" s="1">
        <v>20</v>
      </c>
      <c r="I12" s="1">
        <v>20</v>
      </c>
      <c r="J12" s="1"/>
    </row>
    <row r="13" spans="1:10" ht="26.1" customHeight="1">
      <c r="A13" s="35"/>
      <c r="B13" s="5" t="s">
        <v>57</v>
      </c>
      <c r="C13" s="1" t="s">
        <v>44</v>
      </c>
      <c r="D13" s="9" t="s">
        <v>37</v>
      </c>
      <c r="E13" s="10">
        <v>100</v>
      </c>
      <c r="F13" s="10">
        <v>100</v>
      </c>
      <c r="G13" s="8">
        <v>1</v>
      </c>
      <c r="H13" s="1">
        <v>20</v>
      </c>
      <c r="I13" s="1">
        <v>20</v>
      </c>
      <c r="J13" s="1"/>
    </row>
    <row r="14" spans="1:10" ht="26.1" customHeight="1">
      <c r="A14" s="35"/>
      <c r="B14" s="5" t="s">
        <v>106</v>
      </c>
      <c r="C14" s="1" t="s">
        <v>44</v>
      </c>
      <c r="D14" s="9" t="s">
        <v>37</v>
      </c>
      <c r="E14" s="10">
        <v>100</v>
      </c>
      <c r="F14" s="10">
        <v>100</v>
      </c>
      <c r="G14" s="8">
        <v>1</v>
      </c>
      <c r="H14" s="1">
        <v>10</v>
      </c>
      <c r="I14" s="1">
        <v>10</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ageMargins left="0" right="0" top="0.59055118110236227" bottom="0.59055118110236227" header="0.51181102362204722" footer="0.51181102362204722"/>
  <pageSetup paperSize="9" orientation="landscape" verticalDpi="0" r:id="rId1"/>
</worksheet>
</file>

<file path=xl/worksheets/sheet8.xml><?xml version="1.0" encoding="utf-8"?>
<worksheet xmlns="http://schemas.openxmlformats.org/spreadsheetml/2006/main" xmlns:r="http://schemas.openxmlformats.org/officeDocument/2006/relationships">
  <dimension ref="A1:J15"/>
  <sheetViews>
    <sheetView workbookViewId="0">
      <selection activeCell="A15" sqref="A15:XFD19"/>
    </sheetView>
  </sheetViews>
  <sheetFormatPr defaultColWidth="9" defaultRowHeight="14.4"/>
  <cols>
    <col min="1" max="1" width="12.6640625" customWidth="1"/>
    <col min="2" max="2" width="24.88671875" customWidth="1"/>
    <col min="3" max="3" width="12.6640625" customWidth="1"/>
    <col min="4" max="4" width="10.21875" customWidth="1"/>
    <col min="5"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107</v>
      </c>
      <c r="C3" s="46"/>
      <c r="D3" s="46"/>
      <c r="E3" s="46"/>
      <c r="F3" s="41"/>
      <c r="G3" s="1" t="s">
        <v>4</v>
      </c>
      <c r="H3" s="3">
        <f>J6+SUM(I10:I14)</f>
        <v>70</v>
      </c>
      <c r="I3" s="1" t="s">
        <v>5</v>
      </c>
      <c r="J3" s="26" t="s">
        <v>108</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1000000</v>
      </c>
      <c r="C6" s="43"/>
      <c r="D6" s="42">
        <v>255000</v>
      </c>
      <c r="E6" s="43"/>
      <c r="F6" s="42">
        <v>255000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109</v>
      </c>
      <c r="C8" s="36"/>
      <c r="D8" s="36"/>
      <c r="E8" s="36"/>
      <c r="F8" s="36" t="s">
        <v>109</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110</v>
      </c>
      <c r="C10" s="1" t="s">
        <v>71</v>
      </c>
      <c r="D10" s="1" t="s">
        <v>37</v>
      </c>
      <c r="E10" s="1">
        <v>1</v>
      </c>
      <c r="F10" s="1">
        <v>1</v>
      </c>
      <c r="G10" s="7">
        <v>1</v>
      </c>
      <c r="H10" s="1">
        <v>20</v>
      </c>
      <c r="I10" s="1">
        <v>20</v>
      </c>
      <c r="J10" s="1"/>
    </row>
    <row r="11" spans="1:10" ht="34.950000000000003" customHeight="1">
      <c r="A11" s="35"/>
      <c r="B11" s="5" t="s">
        <v>111</v>
      </c>
      <c r="C11" s="1" t="s">
        <v>112</v>
      </c>
      <c r="D11" s="1" t="s">
        <v>58</v>
      </c>
      <c r="E11" s="1">
        <v>15</v>
      </c>
      <c r="F11" s="1">
        <v>10</v>
      </c>
      <c r="G11" s="25">
        <v>0</v>
      </c>
      <c r="H11" s="15">
        <v>20</v>
      </c>
      <c r="I11" s="23">
        <f>H11*G11</f>
        <v>0</v>
      </c>
      <c r="J11" s="15"/>
    </row>
    <row r="12" spans="1:10" ht="39" customHeight="1">
      <c r="A12" s="35"/>
      <c r="B12" s="5" t="s">
        <v>113</v>
      </c>
      <c r="C12" s="1" t="s">
        <v>39</v>
      </c>
      <c r="D12" s="1" t="s">
        <v>58</v>
      </c>
      <c r="E12" s="1">
        <v>30</v>
      </c>
      <c r="F12" s="1">
        <v>20</v>
      </c>
      <c r="G12" s="25">
        <v>0</v>
      </c>
      <c r="H12" s="15">
        <v>10</v>
      </c>
      <c r="I12" s="23">
        <f>G12*H12</f>
        <v>0</v>
      </c>
      <c r="J12" s="15"/>
    </row>
    <row r="13" spans="1:10" ht="31.2" customHeight="1">
      <c r="A13" s="35"/>
      <c r="B13" s="5" t="s">
        <v>114</v>
      </c>
      <c r="C13" s="1" t="s">
        <v>44</v>
      </c>
      <c r="D13" s="9" t="s">
        <v>53</v>
      </c>
      <c r="E13" s="10">
        <v>20</v>
      </c>
      <c r="F13" s="10">
        <v>10</v>
      </c>
      <c r="G13" s="8">
        <v>1</v>
      </c>
      <c r="H13" s="1">
        <v>20</v>
      </c>
      <c r="I13" s="1">
        <v>20</v>
      </c>
      <c r="J13" s="1"/>
    </row>
    <row r="14" spans="1:10" ht="26.1" customHeight="1">
      <c r="A14" s="35"/>
      <c r="B14" s="5" t="s">
        <v>115</v>
      </c>
      <c r="C14" s="1" t="s">
        <v>44</v>
      </c>
      <c r="D14" s="9" t="s">
        <v>37</v>
      </c>
      <c r="E14" s="10">
        <v>100</v>
      </c>
      <c r="F14" s="10">
        <v>100</v>
      </c>
      <c r="G14" s="8">
        <v>1</v>
      </c>
      <c r="H14" s="1">
        <v>20</v>
      </c>
      <c r="I14" s="1">
        <v>20</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xl/worksheets/sheet9.xml><?xml version="1.0" encoding="utf-8"?>
<worksheet xmlns="http://schemas.openxmlformats.org/spreadsheetml/2006/main" xmlns:r="http://schemas.openxmlformats.org/officeDocument/2006/relationships">
  <dimension ref="A1:J15"/>
  <sheetViews>
    <sheetView workbookViewId="0">
      <selection activeCell="A15" sqref="A15:XFD20"/>
    </sheetView>
  </sheetViews>
  <sheetFormatPr defaultColWidth="9" defaultRowHeight="14.4"/>
  <cols>
    <col min="1" max="1" width="12.6640625" customWidth="1"/>
    <col min="2" max="2" width="24.88671875" customWidth="1"/>
    <col min="3" max="10" width="12.6640625" customWidth="1"/>
  </cols>
  <sheetData>
    <row r="1" spans="1:10" ht="20.399999999999999">
      <c r="A1" s="44" t="s">
        <v>0</v>
      </c>
      <c r="B1" s="44"/>
      <c r="C1" s="44"/>
      <c r="D1" s="44"/>
      <c r="E1" s="44"/>
      <c r="F1" s="44"/>
      <c r="G1" s="44"/>
      <c r="H1" s="44"/>
      <c r="I1" s="44"/>
      <c r="J1" s="44"/>
    </row>
    <row r="2" spans="1:10" ht="20.25" customHeight="1">
      <c r="A2" s="45" t="s">
        <v>1</v>
      </c>
      <c r="B2" s="45"/>
      <c r="C2" s="45"/>
      <c r="D2" s="45"/>
      <c r="E2" s="45"/>
      <c r="F2" s="45"/>
      <c r="G2" s="45"/>
      <c r="H2" s="45"/>
      <c r="I2" s="45"/>
      <c r="J2" s="45"/>
    </row>
    <row r="3" spans="1:10" ht="26.1" customHeight="1">
      <c r="A3" s="1" t="s">
        <v>2</v>
      </c>
      <c r="B3" s="40" t="s">
        <v>116</v>
      </c>
      <c r="C3" s="46"/>
      <c r="D3" s="46"/>
      <c r="E3" s="46"/>
      <c r="F3" s="41"/>
      <c r="G3" s="1" t="s">
        <v>4</v>
      </c>
      <c r="H3" s="3">
        <f>J6+SUM(I10:I14)</f>
        <v>98.888888888888886</v>
      </c>
      <c r="I3" s="1" t="s">
        <v>5</v>
      </c>
      <c r="J3" s="1" t="s">
        <v>6</v>
      </c>
    </row>
    <row r="4" spans="1:10" ht="26.1" customHeight="1">
      <c r="A4" s="1" t="s">
        <v>7</v>
      </c>
      <c r="B4" s="40" t="s">
        <v>8</v>
      </c>
      <c r="C4" s="41"/>
      <c r="D4" s="1" t="s">
        <v>9</v>
      </c>
      <c r="E4" s="40" t="s">
        <v>8</v>
      </c>
      <c r="F4" s="41"/>
      <c r="G4" s="1" t="s">
        <v>10</v>
      </c>
      <c r="H4" s="1" t="s">
        <v>11</v>
      </c>
      <c r="I4" s="1" t="s">
        <v>12</v>
      </c>
      <c r="J4" s="12">
        <v>13996397220</v>
      </c>
    </row>
    <row r="5" spans="1:10" ht="26.1" customHeight="1">
      <c r="A5" s="33" t="s">
        <v>13</v>
      </c>
      <c r="B5" s="40" t="s">
        <v>14</v>
      </c>
      <c r="C5" s="41"/>
      <c r="D5" s="40" t="s">
        <v>15</v>
      </c>
      <c r="E5" s="41"/>
      <c r="F5" s="40" t="s">
        <v>16</v>
      </c>
      <c r="G5" s="41"/>
      <c r="H5" s="2" t="s">
        <v>17</v>
      </c>
      <c r="I5" s="2" t="s">
        <v>18</v>
      </c>
      <c r="J5" s="1" t="s">
        <v>19</v>
      </c>
    </row>
    <row r="6" spans="1:10" ht="26.1" customHeight="1">
      <c r="A6" s="34"/>
      <c r="B6" s="42">
        <v>300000</v>
      </c>
      <c r="C6" s="43"/>
      <c r="D6" s="42">
        <v>145000</v>
      </c>
      <c r="E6" s="43"/>
      <c r="F6" s="42">
        <v>145000</v>
      </c>
      <c r="G6" s="43"/>
      <c r="H6" s="4">
        <f>F6/D6</f>
        <v>1</v>
      </c>
      <c r="I6" s="13">
        <v>10</v>
      </c>
      <c r="J6" s="14">
        <f>I6*H6</f>
        <v>10</v>
      </c>
    </row>
    <row r="7" spans="1:10" ht="26.1" customHeight="1">
      <c r="A7" s="35" t="s">
        <v>20</v>
      </c>
      <c r="B7" s="35" t="s">
        <v>21</v>
      </c>
      <c r="C7" s="35"/>
      <c r="D7" s="35"/>
      <c r="E7" s="35"/>
      <c r="F7" s="35" t="s">
        <v>22</v>
      </c>
      <c r="G7" s="35"/>
      <c r="H7" s="35"/>
      <c r="I7" s="35"/>
      <c r="J7" s="35"/>
    </row>
    <row r="8" spans="1:10" ht="75" customHeight="1">
      <c r="A8" s="35"/>
      <c r="B8" s="36" t="s">
        <v>117</v>
      </c>
      <c r="C8" s="36"/>
      <c r="D8" s="36"/>
      <c r="E8" s="36"/>
      <c r="F8" s="36" t="s">
        <v>117</v>
      </c>
      <c r="G8" s="36"/>
      <c r="H8" s="36"/>
      <c r="I8" s="36"/>
      <c r="J8" s="36"/>
    </row>
    <row r="9" spans="1:10" ht="31.5" customHeight="1">
      <c r="A9" s="35" t="s">
        <v>25</v>
      </c>
      <c r="B9" s="1" t="s">
        <v>26</v>
      </c>
      <c r="C9" s="1" t="s">
        <v>27</v>
      </c>
      <c r="D9" s="1" t="s">
        <v>28</v>
      </c>
      <c r="E9" s="1" t="s">
        <v>29</v>
      </c>
      <c r="F9" s="1" t="s">
        <v>30</v>
      </c>
      <c r="G9" s="1" t="s">
        <v>31</v>
      </c>
      <c r="H9" s="1" t="s">
        <v>32</v>
      </c>
      <c r="I9" s="1" t="s">
        <v>33</v>
      </c>
      <c r="J9" s="1" t="s">
        <v>34</v>
      </c>
    </row>
    <row r="10" spans="1:10" ht="26.1" customHeight="1">
      <c r="A10" s="35"/>
      <c r="B10" s="5" t="s">
        <v>118</v>
      </c>
      <c r="C10" s="1" t="s">
        <v>65</v>
      </c>
      <c r="D10" s="1" t="s">
        <v>37</v>
      </c>
      <c r="E10" s="1">
        <v>10</v>
      </c>
      <c r="F10" s="1">
        <v>10</v>
      </c>
      <c r="G10" s="7">
        <v>1</v>
      </c>
      <c r="H10" s="1">
        <v>20</v>
      </c>
      <c r="I10" s="1">
        <v>20</v>
      </c>
      <c r="J10" s="1"/>
    </row>
    <row r="11" spans="1:10" ht="26.1" customHeight="1">
      <c r="A11" s="35"/>
      <c r="B11" s="5" t="s">
        <v>119</v>
      </c>
      <c r="C11" s="1" t="s">
        <v>65</v>
      </c>
      <c r="D11" s="1" t="s">
        <v>37</v>
      </c>
      <c r="E11" s="1">
        <v>10</v>
      </c>
      <c r="F11" s="1">
        <v>10</v>
      </c>
      <c r="G11" s="7">
        <v>1</v>
      </c>
      <c r="H11" s="1">
        <v>20</v>
      </c>
      <c r="I11" s="1">
        <v>20</v>
      </c>
      <c r="J11" s="1"/>
    </row>
    <row r="12" spans="1:10" ht="26.1" customHeight="1">
      <c r="A12" s="35"/>
      <c r="B12" s="5" t="s">
        <v>120</v>
      </c>
      <c r="C12" s="1" t="s">
        <v>65</v>
      </c>
      <c r="D12" s="1" t="s">
        <v>37</v>
      </c>
      <c r="E12" s="1">
        <v>100</v>
      </c>
      <c r="F12" s="1">
        <v>100</v>
      </c>
      <c r="G12" s="7">
        <v>1</v>
      </c>
      <c r="H12" s="1">
        <v>20</v>
      </c>
      <c r="I12" s="1">
        <v>20</v>
      </c>
      <c r="J12" s="1"/>
    </row>
    <row r="13" spans="1:10" ht="26.1" customHeight="1">
      <c r="A13" s="35"/>
      <c r="B13" s="5" t="s">
        <v>43</v>
      </c>
      <c r="C13" s="1" t="s">
        <v>44</v>
      </c>
      <c r="D13" s="1" t="s">
        <v>37</v>
      </c>
      <c r="E13" s="1">
        <v>100</v>
      </c>
      <c r="F13" s="1">
        <v>100</v>
      </c>
      <c r="G13" s="8">
        <v>1</v>
      </c>
      <c r="H13" s="1">
        <v>10</v>
      </c>
      <c r="I13" s="1">
        <v>10</v>
      </c>
      <c r="J13" s="1"/>
    </row>
    <row r="14" spans="1:10" ht="26.1" customHeight="1">
      <c r="A14" s="35"/>
      <c r="B14" s="5" t="s">
        <v>121</v>
      </c>
      <c r="C14" s="1" t="s">
        <v>44</v>
      </c>
      <c r="D14" s="9" t="s">
        <v>58</v>
      </c>
      <c r="E14" s="10">
        <v>90</v>
      </c>
      <c r="F14" s="10">
        <v>85</v>
      </c>
      <c r="G14" s="8">
        <f>F14/E14</f>
        <v>0.94444444444444442</v>
      </c>
      <c r="H14" s="1">
        <v>20</v>
      </c>
      <c r="I14" s="3">
        <f>H14*G14</f>
        <v>18.888888888888889</v>
      </c>
      <c r="J14" s="1"/>
    </row>
    <row r="15" spans="1:10" ht="26.1" customHeight="1">
      <c r="A15" s="37" t="s">
        <v>46</v>
      </c>
      <c r="B15" s="38"/>
      <c r="C15" s="38"/>
      <c r="D15" s="38"/>
      <c r="E15" s="38"/>
      <c r="F15" s="38"/>
      <c r="G15" s="38"/>
      <c r="H15" s="38"/>
      <c r="I15" s="38"/>
      <c r="J15" s="39"/>
    </row>
  </sheetData>
  <mergeCells count="19">
    <mergeCell ref="A1:J1"/>
    <mergeCell ref="A2:J2"/>
    <mergeCell ref="B3:F3"/>
    <mergeCell ref="B4:C4"/>
    <mergeCell ref="E4:F4"/>
    <mergeCell ref="A15:J15"/>
    <mergeCell ref="B5:C5"/>
    <mergeCell ref="D5:E5"/>
    <mergeCell ref="F5:G5"/>
    <mergeCell ref="B6:C6"/>
    <mergeCell ref="D6:E6"/>
    <mergeCell ref="F6:G6"/>
    <mergeCell ref="A5:A6"/>
    <mergeCell ref="A7:A8"/>
    <mergeCell ref="A9:A14"/>
    <mergeCell ref="B7:E7"/>
    <mergeCell ref="F7:J7"/>
    <mergeCell ref="B8:E8"/>
    <mergeCell ref="F8:J8"/>
  </mergeCells>
  <phoneticPr fontId="40" type="noConversion"/>
  <printOptions horizontalCentered="1"/>
  <pageMargins left="0" right="0" top="0.98425196850393704" bottom="0.98425196850393704" header="0.51181102362204722" footer="0.51181102362204722"/>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35</vt:i4>
      </vt:variant>
    </vt:vector>
  </HeadingPairs>
  <TitlesOfParts>
    <vt:vector size="35" baseType="lpstr">
      <vt:lpstr>政府隐性债务本金</vt:lpstr>
      <vt:lpstr>政府隐性债务利息</vt:lpstr>
      <vt:lpstr>8-东天实业（北京）有限公司产业发展资金</vt:lpstr>
      <vt:lpstr>公租房租金补贴</vt:lpstr>
      <vt:lpstr>轨道运营补贴</vt:lpstr>
      <vt:lpstr>招商引资项目经费</vt:lpstr>
      <vt:lpstr>深化改革经费</vt:lpstr>
      <vt:lpstr>重庆璧山发展研究院合作项目</vt:lpstr>
      <vt:lpstr>高企评审服务费</vt:lpstr>
      <vt:lpstr>“重庆数字产业化孵化园”项目</vt:lpstr>
      <vt:lpstr>促进区内知识产权转移转化</vt:lpstr>
      <vt:lpstr>“科技创新加速器”项目</vt:lpstr>
      <vt:lpstr>戴尔中国-重庆璧山数字交付中心</vt:lpstr>
      <vt:lpstr>宣传费用</vt:lpstr>
      <vt:lpstr>智慧园区项目</vt:lpstr>
      <vt:lpstr>园区整体性安全风险评估</vt:lpstr>
      <vt:lpstr>高新区范围内地块土壤污染防治</vt:lpstr>
      <vt:lpstr>非公党建活动经费</vt:lpstr>
      <vt:lpstr>双高赛（高价值专利培育、高质量科技成果转化大赛）</vt:lpstr>
      <vt:lpstr>第三方安全环保巡查服务</vt:lpstr>
      <vt:lpstr>聘请第三方人力资源服务专员</vt:lpstr>
      <vt:lpstr>涉企政策、安全环保法律法规宣传</vt:lpstr>
      <vt:lpstr>高新区环境风险应急预案及应急物资采购</vt:lpstr>
      <vt:lpstr>污水处理厂在线监测服务费</vt:lpstr>
      <vt:lpstr>企业升规补助</vt:lpstr>
      <vt:lpstr>垫资众泰日常必要费用</vt:lpstr>
      <vt:lpstr>高新区工业企业本区配套奖励资金</vt:lpstr>
      <vt:lpstr>2021智博会</vt:lpstr>
      <vt:lpstr>河长制河道整治</vt:lpstr>
      <vt:lpstr>高新区比亚迪、康佳等重点企业定制公交运营差额补贴</vt:lpstr>
      <vt:lpstr>高新区定制公交（107、206、109）运营差额补贴</vt:lpstr>
      <vt:lpstr>招商引资项目尽职调查费用</vt:lpstr>
      <vt:lpstr>安全生产标准化建设</vt:lpstr>
      <vt:lpstr>购买第三方服务</vt:lpstr>
      <vt:lpstr>聘用高层次人才</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西洲</dc:creator>
  <cp:lastModifiedBy>Administrator</cp:lastModifiedBy>
  <cp:lastPrinted>2022-03-30T07:36:24Z</cp:lastPrinted>
  <dcterms:created xsi:type="dcterms:W3CDTF">2022-03-22T01:29:00Z</dcterms:created>
  <dcterms:modified xsi:type="dcterms:W3CDTF">2022-10-09T03:07:59Z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970F41BF1173443F8C2FF3ADA7B7F8CE</vt:lpwstr>
  </property>
  <property fmtid="{D5CDD505-2E9C-101B-9397-08002B2CF9AE}" pid="3" name="KSOProductBuildVer">
    <vt:lpwstr>2052-11.1.0.11365</vt:lpwstr>
  </property>
</Properties>
</file>