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13残疾人宣传经费" sheetId="13" r:id="rId1"/>
    <sheet name="15残疾人基层组织建设" sheetId="17" r:id="rId2"/>
  </sheets>
  <calcPr calcId="144525"/>
</workbook>
</file>

<file path=xl/sharedStrings.xml><?xml version="1.0" encoding="utf-8"?>
<sst xmlns="http://schemas.openxmlformats.org/spreadsheetml/2006/main" count="130" uniqueCount="70">
  <si>
    <t>附件1</t>
  </si>
  <si>
    <t>璧山区2021年度项目支出绩效自评表</t>
  </si>
  <si>
    <t>项目名称</t>
  </si>
  <si>
    <t>残疾人宣传经费</t>
  </si>
  <si>
    <t>自评总分</t>
  </si>
  <si>
    <t>等级</t>
  </si>
  <si>
    <t>优</t>
  </si>
  <si>
    <t>实施单位</t>
  </si>
  <si>
    <t>重庆市璧山区残疾人联合会</t>
  </si>
  <si>
    <t>主管部门</t>
  </si>
  <si>
    <t>填表人</t>
  </si>
  <si>
    <t>唐萍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</si>
  <si>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</si>
  <si>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</si>
  <si>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</si>
  <si>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</si>
  <si>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</si>
  <si>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</si>
  <si>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</si>
  <si>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</si>
  <si>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</si>
  <si>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</si>
  <si>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</si>
  <si>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在市级主流媒体刊发表新闻稿件，在当地电视台播出残疾人事业有关新闻报道、专题片，向市残联官方网站报送工作动态、新闻报道。加大残疾预防宣传力度，制作宣传展板，残疾预防宣传小视，在全区小喇叭播出残疾预防政策宣传。</t>
  </si>
  <si>
    <t>在市级主流媒体刊发表了新闻稿件7条，在当地电视台播出了残疾人事业有关新闻报道、专题片24篇，向市残联官方网站报送了工作动态、新闻报道114篇。加大了残疾预防宣传力度，制作宣传展板36块，残疾预防宣传小视频3个，在全区小喇叭播出残疾预防政策宣传30天，上报的《让耳朵听到更加美妙的声音》残疾预防宣传视频，获评中残联优秀作品。创编《璧山残疾人工作通讯》，宣传全区残疾人事业，展示残疾人风采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</si>
  <si>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</si>
  <si>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</si>
  <si>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</si>
  <si>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</si>
  <si>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</si>
  <si>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</si>
  <si>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</si>
  <si>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</si>
  <si>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</si>
  <si>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偏差原因分析及改进措施</t>
  </si>
  <si>
    <t>发表新闻稿件数量</t>
  </si>
  <si>
    <t>条</t>
  </si>
  <si>
    <t>≥</t>
  </si>
  <si>
    <t>播出有关残疾人事业新闻报道、专题片数量</t>
  </si>
  <si>
    <t>篇</t>
  </si>
  <si>
    <t>报送工作状态、新闻报道数量</t>
  </si>
  <si>
    <t>制作宣传展板数量</t>
  </si>
  <si>
    <t>块</t>
  </si>
  <si>
    <t>制作残疾预防宣传小视频</t>
  </si>
  <si>
    <t>个</t>
  </si>
  <si>
    <t>播出残疾预防政策宣传天数</t>
  </si>
  <si>
    <t>天</t>
  </si>
  <si>
    <t>=</t>
  </si>
  <si>
    <t>项目投入总成本</t>
  </si>
  <si>
    <t>万元</t>
  </si>
  <si>
    <t>≤</t>
  </si>
  <si>
    <t>提升残疾人的社会认同感</t>
  </si>
  <si>
    <t>%</t>
  </si>
  <si>
    <t>增强全区残疾预防意识与能力</t>
  </si>
  <si>
    <t>偏差原因：宣传效果需要进一步提高。
改进措施：加强预防残疾知识宣传方式 ，提高宣传效果。</t>
  </si>
  <si>
    <t>残疾人满意度</t>
  </si>
  <si>
    <t>备注</t>
  </si>
  <si>
    <t>残疾人基层组织建设</t>
  </si>
  <si>
    <t>一是给与189个村社区残协每年1600元的补助，其中残协主席400元/年，专职委员1200元/年，计30.24万元。二是给与每个残疾人专门协会2万元/年，其中肢体残疾协会2.5万元/年，计10.5万元。三对目测残疾人和第三代残疾人证开展集中办理工作。1.下乡为原目测办证办证残疾人重新鉴定，医生鉴定补助：500元/天·人，全年按60天计3万元；2.全部办证档案电子化；3.印制办证的《申请表》和《评定表》。加强基层残联组织的建设，保障残疾人权益。</t>
  </si>
  <si>
    <t>一是给了189个村社区残协每年1600元的补助，其中残协主席400元/年，专职委员1200元/年，计30.24万元。二是给了每个残疾人专门协会2万元/年，其中肢体残疾协会2.5万元/年，计10.5万元。三对目测残疾人和第三代残疾人证开展了集中办理工作。1.下乡为原目测办证办证残疾人重新鉴定，医生鉴定补助：500元/天·人，全年按60天计3万元；2.全部办证档案电子化；3.印制了办证的《申请表》和《评定表》。加强了基层残联组织的建设，保障了残疾人权益，推进了残疾人事业持续健康协调发展，村社区残协对基层组织建设满意度达99%。</t>
  </si>
  <si>
    <t>补助村社区残协主席、专职委员数量</t>
  </si>
  <si>
    <t>购买残疾证智能卡数量</t>
  </si>
  <si>
    <t>张</t>
  </si>
  <si>
    <t>残疾证智能卡验收合格率</t>
  </si>
  <si>
    <t>残疾证智能卡办理及时率</t>
  </si>
  <si>
    <t>项目实施总成本</t>
  </si>
  <si>
    <t>保障全区残疾人的基本生活</t>
  </si>
  <si>
    <t>推进残疾人事业持续健康协调发展</t>
  </si>
  <si>
    <t>偏差原因：提高残疾人事业持续健康协调发展指数未达预期值。
改进措施：加强基层组织建设建设，加大对村社区残协的补助，保障残疾人基本生活，提高残疾人事业质量。</t>
  </si>
  <si>
    <t>村社区残协对基层组织建设满意度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</si>
</sst>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 tint="0.0499893185216834"/>
      <name val="仿宋"/>
      <charset val="134"/>
    </font>
    <font>
      <sz val="12"/>
      <color indexed="8"/>
      <name val="仿宋"/>
      <charset val="134"/>
    </font>
    <font>
      <sz val="11"/>
      <color theme="1" tint="0.049989318521683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46">
    <xf numFmtId="0" fontId="0" fillId="0" borderId="0" xfId="0"/>
    <xf numFmtId="0" fontId="0" fillId="0" borderId="0" xfId="49" applyAlignment="1">
      <alignment horizontal="center"/>
    </xf>
    <xf numFmtId="0" fontId="1" fillId="0" borderId="0" xfId="49" applyFont="1" applyAlignment="1">
      <alignment horizontal="left" vertical="center"/>
    </xf>
    <xf numFmtId="0" fontId="1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177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2" fillId="0" borderId="4" xfId="49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21"/>
  <sheetViews>
    <sheetView tabSelected="1" zoomScale="85" zoomScaleNormal="85" workbookViewId="0">
      <selection activeCell="J12" sqref="J12"/>
    </sheetView>
  </sheetViews>
  <sheetFormatPr defaultColWidth="9" defaultRowHeight="13.5"/>
  <cols>
    <col min="1" max="1" width="12.6666666666667" customWidth="1"/>
    <col min="2" max="2" width="33.1083333333333" customWidth="1"/>
    <col min="3" max="3" width="12.6666666666667" customWidth="1"/>
    <col min="4" max="4" width="12.6666666666667" style="22" customWidth="1"/>
    <col min="5" max="5" width="12.6666666666667" customWidth="1"/>
    <col min="6" max="6" width="14.8916666666667" customWidth="1"/>
    <col min="7" max="9" width="12.6666666666667" customWidth="1"/>
    <col min="10" max="10" width="41.6916666666667" customWidth="1"/>
  </cols>
  <sheetData>
    <row r="1" ht="20.25" spans="1:10">
      <c r="A1" s="23" t="s">
        <v>0</v>
      </c>
      <c r="B1" s="23"/>
      <c r="C1" s="23"/>
      <c r="D1" s="24"/>
      <c r="E1" s="23"/>
      <c r="F1" s="23"/>
      <c r="G1" s="23"/>
      <c r="H1" s="23"/>
      <c r="I1" s="23"/>
      <c r="J1" s="23"/>
    </row>
    <row r="2" ht="20.25" customHeight="1" spans="1:10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ht="26.1" customHeight="1" spans="1:10">
      <c r="A3" s="9" t="s">
        <v>2</v>
      </c>
      <c r="B3" s="26" t="s">
        <v>3</v>
      </c>
      <c r="C3" s="27"/>
      <c r="D3" s="27"/>
      <c r="E3" s="27"/>
      <c r="F3" s="28"/>
      <c r="G3" s="9" t="s">
        <v>4</v>
      </c>
      <c r="H3" s="29">
        <f>SUM(J6,I10:I19)</f>
        <v>94.6435</v>
      </c>
      <c r="I3" s="9" t="s">
        <v>5</v>
      </c>
      <c r="J3" s="9" t="s">
        <v>6</v>
      </c>
    </row>
    <row r="4" ht="26.1" customHeight="1" spans="1:10">
      <c r="A4" s="9" t="s">
        <v>7</v>
      </c>
      <c r="B4" s="30" t="s">
        <v>8</v>
      </c>
      <c r="C4" s="31"/>
      <c r="D4" s="9" t="s">
        <v>9</v>
      </c>
      <c r="E4" s="32" t="s">
        <v>8</v>
      </c>
      <c r="F4" s="33"/>
      <c r="G4" s="9" t="s">
        <v>10</v>
      </c>
      <c r="H4" s="10" t="s">
        <v>11</v>
      </c>
      <c r="I4" s="9" t="s">
        <v>12</v>
      </c>
      <c r="J4" s="10">
        <v>13635446999</v>
      </c>
    </row>
    <row r="5" ht="26.1" customHeight="1" spans="1:10">
      <c r="A5" s="34" t="s">
        <v>13</v>
      </c>
      <c r="B5" s="30" t="s">
        <v>14</v>
      </c>
      <c r="C5" s="31"/>
      <c r="D5" s="30" t="s">
        <v>15</v>
      </c>
      <c r="E5" s="31"/>
      <c r="F5" s="30" t="s">
        <v>16</v>
      </c>
      <c r="G5" s="31"/>
      <c r="H5" s="30" t="s">
        <v>17</v>
      </c>
      <c r="I5" s="30" t="s">
        <v>18</v>
      </c>
      <c r="J5" s="9" t="s">
        <v>19</v>
      </c>
    </row>
    <row r="6" ht="26.1" customHeight="1" spans="1:10">
      <c r="A6" s="35"/>
      <c r="B6" s="30">
        <v>145600</v>
      </c>
      <c r="C6" s="31"/>
      <c r="D6" s="30">
        <v>142100</v>
      </c>
      <c r="E6" s="31"/>
      <c r="F6" s="30">
        <v>142100</v>
      </c>
      <c r="G6" s="31"/>
      <c r="H6" s="36">
        <f>F6/D6*100</f>
        <v>100</v>
      </c>
      <c r="I6" s="9">
        <v>10</v>
      </c>
      <c r="J6" s="36">
        <f>H6*0.1</f>
        <v>10</v>
      </c>
    </row>
    <row r="7" ht="26.1" customHeight="1" spans="1:10">
      <c r="A7" s="9" t="s">
        <v>20</v>
      </c>
      <c r="B7" s="9" t="s">
        <v>21</v>
      </c>
      <c r="C7" s="9"/>
      <c r="D7" s="9"/>
      <c r="E7" s="9"/>
      <c r="F7" s="9" t="s">
        <v>22</v>
      </c>
      <c r="G7" s="9"/>
      <c r="H7" s="9"/>
      <c r="I7" s="9"/>
      <c r="J7" s="9"/>
    </row>
    <row r="8" ht="139.2" customHeight="1" spans="1:10">
      <c r="A8" s="9"/>
      <c r="B8" s="37" t="s">
        <v>23</v>
      </c>
      <c r="C8" s="37"/>
      <c r="D8" s="9"/>
      <c r="E8" s="37"/>
      <c r="F8" s="38" t="s">
        <v>24</v>
      </c>
      <c r="G8" s="38"/>
      <c r="H8" s="38"/>
      <c r="I8" s="38"/>
      <c r="J8" s="38"/>
    </row>
    <row r="9" ht="31.5" customHeight="1" spans="1:10">
      <c r="A9" s="17" t="s">
        <v>25</v>
      </c>
      <c r="B9" s="17" t="s">
        <v>26</v>
      </c>
      <c r="C9" s="17" t="s">
        <v>27</v>
      </c>
      <c r="D9" s="17" t="s">
        <v>28</v>
      </c>
      <c r="E9" s="17" t="s">
        <v>29</v>
      </c>
      <c r="F9" s="17" t="s">
        <v>30</v>
      </c>
      <c r="G9" s="17" t="s">
        <v>31</v>
      </c>
      <c r="H9" s="17" t="s">
        <v>32</v>
      </c>
      <c r="I9" s="17" t="s">
        <v>33</v>
      </c>
      <c r="J9" s="17" t="s">
        <v>34</v>
      </c>
    </row>
    <row r="10" ht="26.1" customHeight="1" spans="1:10">
      <c r="A10" s="17"/>
      <c r="B10" s="17" t="s">
        <v>35</v>
      </c>
      <c r="C10" s="17" t="s">
        <v>36</v>
      </c>
      <c r="D10" s="17" t="s">
        <v>37</v>
      </c>
      <c r="E10" s="17">
        <v>5</v>
      </c>
      <c r="F10" s="17">
        <v>7</v>
      </c>
      <c r="G10" s="39">
        <v>100</v>
      </c>
      <c r="H10" s="17">
        <v>5</v>
      </c>
      <c r="I10" s="17">
        <f>G10*H10*0.01</f>
        <v>5</v>
      </c>
      <c r="J10" s="38"/>
    </row>
    <row r="11" ht="26.1" customHeight="1" spans="1:10">
      <c r="A11" s="17"/>
      <c r="B11" s="17" t="s">
        <v>38</v>
      </c>
      <c r="C11" s="17" t="s">
        <v>39</v>
      </c>
      <c r="D11" s="17" t="s">
        <v>37</v>
      </c>
      <c r="E11" s="17">
        <v>20</v>
      </c>
      <c r="F11" s="17">
        <v>24</v>
      </c>
      <c r="G11" s="39">
        <v>100</v>
      </c>
      <c r="H11" s="17">
        <v>5</v>
      </c>
      <c r="I11" s="17">
        <f t="shared" ref="I11:I19" si="0">G11*H11*0.01</f>
        <v>5</v>
      </c>
      <c r="J11" s="17"/>
    </row>
    <row r="12" ht="26.1" customHeight="1" spans="1:10">
      <c r="A12" s="17"/>
      <c r="B12" s="17" t="s">
        <v>40</v>
      </c>
      <c r="C12" s="17" t="s">
        <v>39</v>
      </c>
      <c r="D12" s="17" t="s">
        <v>37</v>
      </c>
      <c r="E12" s="17">
        <v>100</v>
      </c>
      <c r="F12" s="17">
        <v>114</v>
      </c>
      <c r="G12" s="39">
        <v>100</v>
      </c>
      <c r="H12" s="17">
        <v>5</v>
      </c>
      <c r="I12" s="17">
        <f t="shared" si="0"/>
        <v>5</v>
      </c>
      <c r="J12" s="17"/>
    </row>
    <row r="13" ht="26.1" customHeight="1" spans="1:10">
      <c r="A13" s="17"/>
      <c r="B13" s="17" t="s">
        <v>41</v>
      </c>
      <c r="C13" s="17" t="s">
        <v>42</v>
      </c>
      <c r="D13" s="17" t="s">
        <v>37</v>
      </c>
      <c r="E13" s="17">
        <v>35</v>
      </c>
      <c r="F13" s="17">
        <v>36</v>
      </c>
      <c r="G13" s="39">
        <v>100</v>
      </c>
      <c r="H13" s="17">
        <v>5</v>
      </c>
      <c r="I13" s="17">
        <f t="shared" si="0"/>
        <v>5</v>
      </c>
      <c r="J13" s="17"/>
    </row>
    <row r="14" ht="26.1" customHeight="1" spans="1:10">
      <c r="A14" s="17"/>
      <c r="B14" s="17" t="s">
        <v>43</v>
      </c>
      <c r="C14" s="17" t="s">
        <v>44</v>
      </c>
      <c r="D14" s="17" t="s">
        <v>37</v>
      </c>
      <c r="E14" s="17">
        <v>3</v>
      </c>
      <c r="F14" s="17">
        <v>3</v>
      </c>
      <c r="G14" s="39">
        <v>100</v>
      </c>
      <c r="H14" s="17">
        <v>5</v>
      </c>
      <c r="I14" s="17">
        <f t="shared" si="0"/>
        <v>5</v>
      </c>
      <c r="J14" s="17"/>
    </row>
    <row r="15" ht="26.1" customHeight="1" spans="1:10">
      <c r="A15" s="17"/>
      <c r="B15" s="17" t="s">
        <v>45</v>
      </c>
      <c r="C15" s="17" t="s">
        <v>46</v>
      </c>
      <c r="D15" s="17" t="s">
        <v>47</v>
      </c>
      <c r="E15" s="17">
        <v>30</v>
      </c>
      <c r="F15" s="17">
        <v>30</v>
      </c>
      <c r="G15" s="39">
        <v>100</v>
      </c>
      <c r="H15" s="17">
        <v>5</v>
      </c>
      <c r="I15" s="17">
        <f t="shared" si="0"/>
        <v>5</v>
      </c>
      <c r="J15" s="17"/>
    </row>
    <row r="16" ht="26.1" customHeight="1" spans="1:10">
      <c r="A16" s="17"/>
      <c r="B16" s="17" t="s">
        <v>48</v>
      </c>
      <c r="C16" s="17" t="s">
        <v>49</v>
      </c>
      <c r="D16" s="17" t="s">
        <v>50</v>
      </c>
      <c r="E16" s="17">
        <v>14.56</v>
      </c>
      <c r="F16" s="17">
        <v>14.21</v>
      </c>
      <c r="G16" s="39">
        <v>100</v>
      </c>
      <c r="H16" s="17">
        <v>20</v>
      </c>
      <c r="I16" s="17">
        <f t="shared" si="0"/>
        <v>20</v>
      </c>
      <c r="J16" s="17"/>
    </row>
    <row r="17" ht="26.1" customHeight="1" spans="1:10">
      <c r="A17" s="17"/>
      <c r="B17" s="39" t="s">
        <v>51</v>
      </c>
      <c r="C17" s="17" t="s">
        <v>52</v>
      </c>
      <c r="D17" s="17" t="s">
        <v>37</v>
      </c>
      <c r="E17" s="39">
        <v>10</v>
      </c>
      <c r="F17" s="39">
        <v>21</v>
      </c>
      <c r="G17" s="39">
        <v>100</v>
      </c>
      <c r="H17" s="17">
        <v>15</v>
      </c>
      <c r="I17" s="17">
        <f t="shared" si="0"/>
        <v>15</v>
      </c>
      <c r="J17" s="17"/>
    </row>
    <row r="18" ht="57" customHeight="1" spans="1:10">
      <c r="A18" s="17"/>
      <c r="B18" s="39" t="s">
        <v>53</v>
      </c>
      <c r="C18" s="39" t="s">
        <v>52</v>
      </c>
      <c r="D18" s="39" t="s">
        <v>37</v>
      </c>
      <c r="E18" s="39">
        <v>28</v>
      </c>
      <c r="F18" s="39">
        <v>27</v>
      </c>
      <c r="G18" s="39">
        <v>64.29</v>
      </c>
      <c r="H18" s="17">
        <v>15</v>
      </c>
      <c r="I18" s="44">
        <f t="shared" si="0"/>
        <v>9.6435</v>
      </c>
      <c r="J18" s="38" t="s">
        <v>54</v>
      </c>
    </row>
    <row r="19" ht="26.1" customHeight="1" spans="1:10">
      <c r="A19" s="17"/>
      <c r="B19" s="39" t="s">
        <v>55</v>
      </c>
      <c r="C19" s="39" t="s">
        <v>52</v>
      </c>
      <c r="D19" s="39" t="s">
        <v>37</v>
      </c>
      <c r="E19" s="39">
        <v>90</v>
      </c>
      <c r="F19" s="39">
        <v>98</v>
      </c>
      <c r="G19" s="39">
        <v>100</v>
      </c>
      <c r="H19" s="17">
        <v>10</v>
      </c>
      <c r="I19" s="17">
        <f t="shared" si="0"/>
        <v>10</v>
      </c>
      <c r="J19" s="17"/>
    </row>
    <row r="20" ht="26.1" customHeight="1" spans="1:10">
      <c r="A20" s="40" t="s">
        <v>56</v>
      </c>
      <c r="B20" s="41"/>
      <c r="C20" s="41"/>
      <c r="D20" s="27"/>
      <c r="E20" s="41"/>
      <c r="F20" s="41"/>
      <c r="G20" s="41"/>
      <c r="H20" s="41"/>
      <c r="I20" s="41"/>
      <c r="J20" s="45"/>
    </row>
    <row r="21" spans="1:10">
      <c r="A21" s="42"/>
      <c r="B21" s="42"/>
      <c r="C21" s="42"/>
      <c r="D21" s="43"/>
      <c r="E21" s="42"/>
      <c r="F21" s="42"/>
      <c r="G21" s="42"/>
      <c r="H21" s="42"/>
      <c r="I21" s="42"/>
      <c r="J21" s="42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0:J20"/>
    <mergeCell ref="A5:A6"/>
    <mergeCell ref="A7:A8"/>
    <mergeCell ref="A9:A19"/>
  </mergeCells>
  <pageMargins left="0.699305555555556" right="0.699305555555556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zoomScale="84" zoomScaleNormal="84" workbookViewId="0">
      <selection activeCell="G4" sqref="G4:J4"/>
    </sheetView>
  </sheetViews>
  <sheetFormatPr defaultColWidth="9" defaultRowHeight="13.5"/>
  <cols>
    <col min="1" max="1" width="12.6666666666667" style="1" customWidth="1"/>
    <col min="2" max="2" width="24.6666666666667" style="1" customWidth="1"/>
    <col min="3" max="4" width="10.6666666666667" style="1" customWidth="1"/>
    <col min="5" max="5" width="12.6666666666667" style="1" customWidth="1"/>
    <col min="6" max="6" width="16.8916666666667" style="1" customWidth="1"/>
    <col min="7" max="9" width="10.6666666666667" style="1" customWidth="1"/>
    <col min="10" max="10" width="44.7916666666667" style="1" customWidth="1"/>
    <col min="11" max="16384" width="9" style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6.1" customHeight="1" spans="1:10">
      <c r="A3" s="4" t="s">
        <v>2</v>
      </c>
      <c r="B3" s="5" t="s">
        <v>57</v>
      </c>
      <c r="C3" s="6"/>
      <c r="D3" s="6"/>
      <c r="E3" s="6"/>
      <c r="F3" s="7"/>
      <c r="G3" s="4" t="s">
        <v>4</v>
      </c>
      <c r="H3" s="8">
        <f>SUM(I10:I17)+J6</f>
        <v>94.231</v>
      </c>
      <c r="I3" s="4" t="s">
        <v>5</v>
      </c>
      <c r="J3" s="4" t="s">
        <v>6</v>
      </c>
    </row>
    <row r="4" ht="26.1" customHeight="1" spans="1:10">
      <c r="A4" s="4" t="s">
        <v>7</v>
      </c>
      <c r="B4" s="5" t="s">
        <v>8</v>
      </c>
      <c r="C4" s="7"/>
      <c r="D4" s="4" t="s">
        <v>9</v>
      </c>
      <c r="E4" s="5" t="s">
        <v>8</v>
      </c>
      <c r="F4" s="7"/>
      <c r="G4" s="9" t="s">
        <v>10</v>
      </c>
      <c r="H4" s="10" t="s">
        <v>11</v>
      </c>
      <c r="I4" s="9" t="s">
        <v>12</v>
      </c>
      <c r="J4" s="10">
        <v>13635446999</v>
      </c>
    </row>
    <row r="5" ht="33" customHeight="1" spans="1:10">
      <c r="A5" s="11" t="s">
        <v>13</v>
      </c>
      <c r="B5" s="5" t="s">
        <v>14</v>
      </c>
      <c r="C5" s="7"/>
      <c r="D5" s="5" t="s">
        <v>15</v>
      </c>
      <c r="E5" s="7"/>
      <c r="F5" s="5" t="s">
        <v>16</v>
      </c>
      <c r="G5" s="7"/>
      <c r="H5" s="5" t="s">
        <v>17</v>
      </c>
      <c r="I5" s="5" t="s">
        <v>18</v>
      </c>
      <c r="J5" s="4" t="s">
        <v>19</v>
      </c>
    </row>
    <row r="6" ht="26.1" customHeight="1" spans="1:10">
      <c r="A6" s="12"/>
      <c r="B6" s="5">
        <v>497400</v>
      </c>
      <c r="C6" s="7"/>
      <c r="D6" s="5">
        <v>737400</v>
      </c>
      <c r="E6" s="7"/>
      <c r="F6" s="5">
        <v>737400</v>
      </c>
      <c r="G6" s="7"/>
      <c r="H6" s="13">
        <f>F6/D6*100</f>
        <v>100</v>
      </c>
      <c r="I6" s="4">
        <v>10</v>
      </c>
      <c r="J6" s="13">
        <f>H6*0.1</f>
        <v>10</v>
      </c>
    </row>
    <row r="7" ht="26.1" customHeight="1" spans="1:10">
      <c r="A7" s="4" t="s">
        <v>20</v>
      </c>
      <c r="B7" s="4" t="s">
        <v>21</v>
      </c>
      <c r="C7" s="4"/>
      <c r="D7" s="4"/>
      <c r="E7" s="4"/>
      <c r="F7" s="4" t="s">
        <v>22</v>
      </c>
      <c r="G7" s="4"/>
      <c r="H7" s="4"/>
      <c r="I7" s="4"/>
      <c r="J7" s="4"/>
    </row>
    <row r="8" ht="131" customHeight="1" spans="1:10">
      <c r="A8" s="4"/>
      <c r="B8" s="14" t="s">
        <v>58</v>
      </c>
      <c r="C8" s="14"/>
      <c r="D8" s="14"/>
      <c r="E8" s="14"/>
      <c r="F8" s="15" t="s">
        <v>59</v>
      </c>
      <c r="G8" s="15"/>
      <c r="H8" s="15"/>
      <c r="I8" s="15"/>
      <c r="J8" s="15"/>
    </row>
    <row r="9" ht="31.5" customHeight="1" spans="1:10">
      <c r="A9" s="4" t="s">
        <v>25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</row>
    <row r="10" ht="31.95" customHeight="1" spans="1:10">
      <c r="A10" s="4"/>
      <c r="B10" s="16" t="s">
        <v>60</v>
      </c>
      <c r="C10" s="16" t="s">
        <v>44</v>
      </c>
      <c r="D10" s="16" t="s">
        <v>37</v>
      </c>
      <c r="E10" s="16">
        <v>189</v>
      </c>
      <c r="F10" s="16">
        <v>189</v>
      </c>
      <c r="G10" s="16">
        <v>100</v>
      </c>
      <c r="H10" s="16">
        <v>10</v>
      </c>
      <c r="I10" s="16">
        <f>H10*G10*0.01</f>
        <v>10</v>
      </c>
      <c r="J10" s="14"/>
    </row>
    <row r="11" ht="26.1" customHeight="1" spans="1:10">
      <c r="A11" s="4"/>
      <c r="B11" s="16" t="s">
        <v>61</v>
      </c>
      <c r="C11" s="16" t="s">
        <v>62</v>
      </c>
      <c r="D11" s="16" t="s">
        <v>37</v>
      </c>
      <c r="E11" s="16">
        <v>2000</v>
      </c>
      <c r="F11" s="16">
        <v>2000</v>
      </c>
      <c r="G11" s="16">
        <v>100</v>
      </c>
      <c r="H11" s="16">
        <v>10</v>
      </c>
      <c r="I11" s="16">
        <f t="shared" ref="I11:I17" si="0">H11*G11*0.01</f>
        <v>10</v>
      </c>
      <c r="J11" s="4"/>
    </row>
    <row r="12" ht="26.1" customHeight="1" spans="1:10">
      <c r="A12" s="4"/>
      <c r="B12" s="16" t="s">
        <v>63</v>
      </c>
      <c r="C12" s="16" t="s">
        <v>52</v>
      </c>
      <c r="D12" s="16" t="s">
        <v>47</v>
      </c>
      <c r="E12" s="16">
        <v>100</v>
      </c>
      <c r="F12" s="16">
        <v>100</v>
      </c>
      <c r="G12" s="16">
        <v>100</v>
      </c>
      <c r="H12" s="16">
        <v>10</v>
      </c>
      <c r="I12" s="16">
        <f t="shared" si="0"/>
        <v>10</v>
      </c>
      <c r="J12" s="4"/>
    </row>
    <row r="13" ht="26.1" customHeight="1" spans="1:10">
      <c r="A13" s="4"/>
      <c r="B13" s="16" t="s">
        <v>64</v>
      </c>
      <c r="C13" s="16" t="s">
        <v>52</v>
      </c>
      <c r="D13" s="16" t="s">
        <v>47</v>
      </c>
      <c r="E13" s="16">
        <v>100</v>
      </c>
      <c r="F13" s="16">
        <v>100</v>
      </c>
      <c r="G13" s="16">
        <v>100</v>
      </c>
      <c r="H13" s="16">
        <v>10</v>
      </c>
      <c r="I13" s="16">
        <f t="shared" si="0"/>
        <v>10</v>
      </c>
      <c r="J13" s="4"/>
    </row>
    <row r="14" ht="26.1" customHeight="1" spans="1:10">
      <c r="A14" s="4"/>
      <c r="B14" s="16" t="s">
        <v>65</v>
      </c>
      <c r="C14" s="16" t="s">
        <v>49</v>
      </c>
      <c r="D14" s="16" t="s">
        <v>50</v>
      </c>
      <c r="E14" s="16">
        <v>73.74</v>
      </c>
      <c r="F14" s="16">
        <v>73.74</v>
      </c>
      <c r="G14" s="16">
        <v>100</v>
      </c>
      <c r="H14" s="16">
        <v>10</v>
      </c>
      <c r="I14" s="16">
        <f t="shared" si="0"/>
        <v>10</v>
      </c>
      <c r="J14" s="4"/>
    </row>
    <row r="15" ht="36" customHeight="1" spans="1:10">
      <c r="A15" s="4"/>
      <c r="B15" s="16" t="s">
        <v>66</v>
      </c>
      <c r="C15" s="16" t="s">
        <v>52</v>
      </c>
      <c r="D15" s="16" t="s">
        <v>37</v>
      </c>
      <c r="E15" s="16">
        <v>25</v>
      </c>
      <c r="F15" s="16">
        <v>28</v>
      </c>
      <c r="G15" s="16">
        <v>100</v>
      </c>
      <c r="H15" s="16">
        <v>15</v>
      </c>
      <c r="I15" s="16">
        <f t="shared" si="0"/>
        <v>15</v>
      </c>
      <c r="J15" s="4"/>
    </row>
    <row r="16" ht="80" customHeight="1" spans="1:10">
      <c r="A16" s="4"/>
      <c r="B16" s="16" t="s">
        <v>67</v>
      </c>
      <c r="C16" s="16" t="s">
        <v>52</v>
      </c>
      <c r="D16" s="16" t="s">
        <v>37</v>
      </c>
      <c r="E16" s="17">
        <v>26</v>
      </c>
      <c r="F16" s="17">
        <v>25</v>
      </c>
      <c r="G16" s="17">
        <v>61.54</v>
      </c>
      <c r="H16" s="16">
        <v>15</v>
      </c>
      <c r="I16" s="20">
        <f t="shared" si="0"/>
        <v>9.231</v>
      </c>
      <c r="J16" s="14" t="s">
        <v>68</v>
      </c>
    </row>
    <row r="17" ht="31.95" customHeight="1" spans="1:10">
      <c r="A17" s="4"/>
      <c r="B17" s="16" t="s">
        <v>69</v>
      </c>
      <c r="C17" s="16" t="s">
        <v>52</v>
      </c>
      <c r="D17" s="16" t="s">
        <v>37</v>
      </c>
      <c r="E17" s="16">
        <v>98</v>
      </c>
      <c r="F17" s="16">
        <v>99</v>
      </c>
      <c r="G17" s="16">
        <v>100</v>
      </c>
      <c r="H17" s="16">
        <v>10</v>
      </c>
      <c r="I17" s="16">
        <f t="shared" si="0"/>
        <v>10</v>
      </c>
      <c r="J17" s="4"/>
    </row>
    <row r="18" ht="26.1" customHeight="1" spans="1:10">
      <c r="A18" s="18" t="s">
        <v>56</v>
      </c>
      <c r="B18" s="19"/>
      <c r="C18" s="19"/>
      <c r="D18" s="19"/>
      <c r="E18" s="19"/>
      <c r="F18" s="19"/>
      <c r="G18" s="19"/>
      <c r="H18" s="19"/>
      <c r="I18" s="19"/>
      <c r="J18" s="21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18:J18"/>
    <mergeCell ref="A5:A6"/>
    <mergeCell ref="A7:A8"/>
    <mergeCell ref="A9:A17"/>
  </mergeCells>
  <pageMargins left="0.699305555555556" right="0.699305555555556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13残疾人宣传经费</vt:lpstr>
      <vt:lpstr>15残疾人基层组织建设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2022-10-12T08:21:28Z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2453D192B68E4590A04B1CD46BAC6A66</vt:lpwstr>
  </property>
</Properties>
</file>