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计划表" sheetId="1" r:id="rId1"/>
  </sheets>
  <definedNames>
    <definedName name="_xlnm.Print_Area" localSheetId="0">计划表!$A$1:$G$39</definedName>
  </definedNames>
  <calcPr calcId="144525"/>
</workbook>
</file>

<file path=xl/sharedStrings.xml><?xml version="1.0" encoding="utf-8"?>
<sst xmlns="http://schemas.openxmlformats.org/spreadsheetml/2006/main" count="75" uniqueCount="46">
  <si>
    <t>附件2</t>
  </si>
  <si>
    <t>璧山区2021年度项目支出绩效自评统计表</t>
  </si>
  <si>
    <t xml:space="preserve">  填报单位:                         </t>
  </si>
  <si>
    <t>序号</t>
  </si>
  <si>
    <t>项目名称</t>
  </si>
  <si>
    <t>全年预算数
（元）</t>
  </si>
  <si>
    <t>全年执行数
（元）</t>
  </si>
  <si>
    <t>执行率
（%）</t>
  </si>
  <si>
    <t>自评得分</t>
  </si>
  <si>
    <t>自评等级</t>
  </si>
  <si>
    <t>春节慰问企业困难人员经费</t>
  </si>
  <si>
    <t>优</t>
  </si>
  <si>
    <t>工业和信息化专项资金</t>
  </si>
  <si>
    <t>项目真实性核查项目</t>
  </si>
  <si>
    <t>良</t>
  </si>
  <si>
    <t>推动制造业高质量发展片区现场会务费用</t>
  </si>
  <si>
    <t>原乡企办非在编人员医疗补助</t>
  </si>
  <si>
    <t>严荣仲一次性经济补偿金</t>
  </si>
  <si>
    <t>信访维稳奖励资金</t>
  </si>
  <si>
    <t>“三类人员”生活补助</t>
  </si>
  <si>
    <t>未纳入工资统发退休人员工资</t>
  </si>
  <si>
    <t>大江动力产业集聚发展转移支付资金</t>
  </si>
  <si>
    <t>中小企业信用流动贷专家评审工作费用</t>
  </si>
  <si>
    <t>工业企业信用流动贷款风险补偿金</t>
  </si>
  <si>
    <t>企业升规补助资金</t>
  </si>
  <si>
    <t>2020年度资源税返还（冀东水泥）</t>
  </si>
  <si>
    <t>重点企业“小巨人”中央资金</t>
  </si>
  <si>
    <t>2021年中小微发展专项资金</t>
  </si>
  <si>
    <t>2021年第四批工业和信息化（企业研发准备金）专项资金</t>
  </si>
  <si>
    <t>2020年度重大新产品研发成本资金</t>
  </si>
  <si>
    <t>引进高层次人才奖励资金</t>
  </si>
  <si>
    <t>新认定研发机构资金</t>
  </si>
  <si>
    <t>2019年度重大新产品研发成本资金</t>
  </si>
  <si>
    <t>“中国西部鞋都”产业服务经费</t>
  </si>
  <si>
    <t>百千万人才培训</t>
  </si>
  <si>
    <t>企业服务中心体系建设资金</t>
  </si>
  <si>
    <t>安全检查监督费用及维护稳定保障工作</t>
  </si>
  <si>
    <t>2020年军民融合发展专项转移支付资金</t>
  </si>
  <si>
    <t>涉密</t>
  </si>
  <si>
    <t>无线城市建设项目</t>
  </si>
  <si>
    <t>“中国汽车（摩托车）零部件制造基地”产业服务经费</t>
  </si>
  <si>
    <t>中新（重庆）国际互联网数据通道建设申报书编制费用</t>
  </si>
  <si>
    <t>2021年军民融合发展专项转移支付资金</t>
  </si>
  <si>
    <t>2021年春节“通讯大礼包”项目经费</t>
  </si>
  <si>
    <t>中国汽车零部件制造基地复审</t>
  </si>
  <si>
    <t>合计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</si>
</sst>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2"/>
      <name val="宋体"/>
      <charset val="134"/>
    </font>
    <font>
      <sz val="14"/>
      <name val="宋体"/>
      <charset val="134"/>
    </font>
    <font>
      <sz val="16"/>
      <color theme="1"/>
      <name val="仿宋"/>
      <charset val="134"/>
    </font>
    <font>
      <sz val="12"/>
      <name val="仿宋"/>
      <charset val="134"/>
    </font>
    <font>
      <sz val="10"/>
      <name val="宋体"/>
      <charset val="134"/>
    </font>
    <font>
      <b/>
      <sz val="12"/>
      <name val="仿宋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6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6" fillId="13" borderId="8" applyNumberFormat="0" applyFon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0" fillId="9" borderId="7" applyNumberFormat="0" applyAlignment="0" applyProtection="0">
      <alignment vertical="center"/>
    </xf>
    <xf numFmtId="0" fontId="22" fillId="9" borderId="6" applyNumberFormat="0" applyAlignment="0" applyProtection="0">
      <alignment vertical="center"/>
    </xf>
    <xf numFmtId="0" fontId="24" fillId="24" borderId="12" applyNumberFormat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4" fillId="0" borderId="3" xfId="49" applyFont="1" applyFill="1" applyBorder="1" applyAlignment="1">
      <alignment horizontal="left" vertical="center" shrinkToFit="1"/>
    </xf>
    <xf numFmtId="4" fontId="4" fillId="0" borderId="3" xfId="49" applyNumberFormat="1" applyFont="1" applyFill="1" applyBorder="1" applyAlignment="1">
      <alignment horizontal="right" vertical="center" shrinkToFit="1"/>
    </xf>
    <xf numFmtId="9" fontId="3" fillId="0" borderId="3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176" fontId="3" fillId="0" borderId="3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9"/>
  <sheetViews>
    <sheetView tabSelected="1" topLeftCell="A31" workbookViewId="0">
      <selection activeCell="G45" sqref="G45"/>
    </sheetView>
  </sheetViews>
  <sheetFormatPr defaultColWidth="9" defaultRowHeight="14.25"/>
  <cols>
    <col min="1" max="1" width="4.125" customWidth="1"/>
    <col min="2" max="2" width="45.875" customWidth="1"/>
    <col min="3" max="4" width="15.75" customWidth="1"/>
    <col min="5" max="5" width="12.625" customWidth="1"/>
    <col min="6" max="6" width="11.75" customWidth="1"/>
    <col min="7" max="7" width="11" customWidth="1"/>
  </cols>
  <sheetData>
    <row r="1" ht="20.25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30" customHeight="1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ht="28.5" customHeight="1" spans="1:7">
      <c r="A3" s="4" t="s">
        <v>2</v>
      </c>
      <c r="B3" s="4"/>
      <c r="C3" s="4"/>
      <c r="D3" s="4"/>
      <c r="E3" s="4"/>
      <c r="F3" s="4"/>
      <c r="G3" s="4"/>
    </row>
    <row r="4" s="1" customFormat="1" ht="39" customHeight="1" spans="1:7">
      <c r="A4" s="5" t="s">
        <v>3</v>
      </c>
      <c r="B4" s="6" t="s">
        <v>4</v>
      </c>
      <c r="C4" s="7" t="s">
        <v>5</v>
      </c>
      <c r="D4" s="7" t="s">
        <v>6</v>
      </c>
      <c r="E4" s="7" t="s">
        <v>7</v>
      </c>
      <c r="F4" s="6" t="s">
        <v>8</v>
      </c>
      <c r="G4" s="6" t="s">
        <v>9</v>
      </c>
    </row>
    <row r="5" s="1" customFormat="1" ht="30" customHeight="1" spans="1:7">
      <c r="A5" s="8">
        <v>1</v>
      </c>
      <c r="B5" s="9" t="s">
        <v>10</v>
      </c>
      <c r="C5" s="10">
        <v>5700</v>
      </c>
      <c r="D5" s="10">
        <v>5700</v>
      </c>
      <c r="E5" s="11">
        <f>D5/C5</f>
        <v>1</v>
      </c>
      <c r="F5" s="6">
        <v>100</v>
      </c>
      <c r="G5" s="6" t="s">
        <v>11</v>
      </c>
    </row>
    <row r="6" s="1" customFormat="1" ht="30" customHeight="1" spans="1:7">
      <c r="A6" s="8">
        <v>2</v>
      </c>
      <c r="B6" s="9" t="s">
        <v>12</v>
      </c>
      <c r="C6" s="10">
        <v>50000000</v>
      </c>
      <c r="D6" s="10">
        <f>42800000+3210000</f>
        <v>46010000</v>
      </c>
      <c r="E6" s="11">
        <f>D6/C6</f>
        <v>0.9202</v>
      </c>
      <c r="F6" s="6">
        <v>97.6</v>
      </c>
      <c r="G6" s="6" t="s">
        <v>11</v>
      </c>
    </row>
    <row r="7" s="1" customFormat="1" ht="30" customHeight="1" spans="1:7">
      <c r="A7" s="8">
        <v>3</v>
      </c>
      <c r="B7" s="9" t="s">
        <v>13</v>
      </c>
      <c r="C7" s="10">
        <v>200000</v>
      </c>
      <c r="D7" s="10">
        <v>8690</v>
      </c>
      <c r="E7" s="11">
        <f t="shared" ref="E6:E39" si="0">D7/C7</f>
        <v>0.04345</v>
      </c>
      <c r="F7" s="6">
        <v>81.22</v>
      </c>
      <c r="G7" s="6" t="s">
        <v>14</v>
      </c>
    </row>
    <row r="8" s="1" customFormat="1" ht="30" customHeight="1" spans="1:7">
      <c r="A8" s="8">
        <v>4</v>
      </c>
      <c r="B8" s="9" t="s">
        <v>15</v>
      </c>
      <c r="C8" s="10">
        <v>35200</v>
      </c>
      <c r="D8" s="10">
        <v>35200</v>
      </c>
      <c r="E8" s="11">
        <f t="shared" si="0"/>
        <v>1</v>
      </c>
      <c r="F8" s="6">
        <v>98</v>
      </c>
      <c r="G8" s="6" t="s">
        <v>11</v>
      </c>
    </row>
    <row r="9" s="1" customFormat="1" ht="30" customHeight="1" spans="1:7">
      <c r="A9" s="8">
        <v>5</v>
      </c>
      <c r="B9" s="9" t="s">
        <v>16</v>
      </c>
      <c r="C9" s="10">
        <v>260280</v>
      </c>
      <c r="D9" s="10">
        <v>258080</v>
      </c>
      <c r="E9" s="11">
        <v>0.98</v>
      </c>
      <c r="F9" s="6">
        <v>9.8</v>
      </c>
      <c r="G9" s="6" t="s">
        <v>11</v>
      </c>
    </row>
    <row r="10" s="1" customFormat="1" ht="30" customHeight="1" spans="1:7">
      <c r="A10" s="8">
        <v>6</v>
      </c>
      <c r="B10" s="9" t="s">
        <v>17</v>
      </c>
      <c r="C10" s="10">
        <v>50000</v>
      </c>
      <c r="D10" s="10">
        <v>50000</v>
      </c>
      <c r="E10" s="11">
        <f t="shared" si="0"/>
        <v>1</v>
      </c>
      <c r="F10" s="6">
        <v>100</v>
      </c>
      <c r="G10" s="6" t="s">
        <v>11</v>
      </c>
    </row>
    <row r="11" s="1" customFormat="1" ht="30" customHeight="1" spans="1:7">
      <c r="A11" s="8">
        <v>7</v>
      </c>
      <c r="B11" s="9" t="s">
        <v>18</v>
      </c>
      <c r="C11" s="10">
        <v>80000</v>
      </c>
      <c r="D11" s="10">
        <v>80000</v>
      </c>
      <c r="E11" s="11">
        <f t="shared" si="0"/>
        <v>1</v>
      </c>
      <c r="F11" s="6">
        <v>100</v>
      </c>
      <c r="G11" s="6" t="s">
        <v>11</v>
      </c>
    </row>
    <row r="12" s="1" customFormat="1" ht="30" customHeight="1" spans="1:7">
      <c r="A12" s="8">
        <v>8</v>
      </c>
      <c r="B12" s="9" t="s">
        <v>19</v>
      </c>
      <c r="C12" s="10">
        <v>207024</v>
      </c>
      <c r="D12" s="10">
        <f>207220+5856</f>
        <v>213076</v>
      </c>
      <c r="E12" s="11">
        <v>1</v>
      </c>
      <c r="F12" s="6">
        <v>97.4</v>
      </c>
      <c r="G12" s="6" t="s">
        <v>11</v>
      </c>
    </row>
    <row r="13" s="1" customFormat="1" ht="30" customHeight="1" spans="1:7">
      <c r="A13" s="8">
        <v>9</v>
      </c>
      <c r="B13" s="9" t="s">
        <v>20</v>
      </c>
      <c r="C13" s="10">
        <v>105214.8</v>
      </c>
      <c r="D13" s="10">
        <f>91118.2+21581.96</f>
        <v>112700.16</v>
      </c>
      <c r="E13" s="11">
        <v>1</v>
      </c>
      <c r="F13" s="6">
        <v>98.6</v>
      </c>
      <c r="G13" s="6" t="s">
        <v>11</v>
      </c>
    </row>
    <row r="14" s="1" customFormat="1" ht="30" customHeight="1" spans="1:7">
      <c r="A14" s="8">
        <v>10</v>
      </c>
      <c r="B14" s="9" t="s">
        <v>21</v>
      </c>
      <c r="C14" s="10">
        <v>1770000</v>
      </c>
      <c r="D14" s="10">
        <v>1770000</v>
      </c>
      <c r="E14" s="11">
        <f t="shared" si="0"/>
        <v>1</v>
      </c>
      <c r="F14" s="6">
        <v>100</v>
      </c>
      <c r="G14" s="6" t="s">
        <v>11</v>
      </c>
    </row>
    <row r="15" s="1" customFormat="1" ht="30" customHeight="1" spans="1:7">
      <c r="A15" s="8">
        <v>11</v>
      </c>
      <c r="B15" s="9" t="s">
        <v>22</v>
      </c>
      <c r="C15" s="10">
        <v>30000</v>
      </c>
      <c r="D15" s="10">
        <v>22470</v>
      </c>
      <c r="E15" s="11">
        <f t="shared" si="0"/>
        <v>0.749</v>
      </c>
      <c r="F15" s="6">
        <v>97.49</v>
      </c>
      <c r="G15" s="6" t="s">
        <v>11</v>
      </c>
    </row>
    <row r="16" s="1" customFormat="1" ht="30" customHeight="1" spans="1:7">
      <c r="A16" s="8">
        <v>12</v>
      </c>
      <c r="B16" s="9" t="s">
        <v>23</v>
      </c>
      <c r="C16" s="10">
        <v>12000000</v>
      </c>
      <c r="D16" s="10">
        <f>10000000+2000000</f>
        <v>12000000</v>
      </c>
      <c r="E16" s="11">
        <f t="shared" si="0"/>
        <v>1</v>
      </c>
      <c r="F16" s="6">
        <v>100</v>
      </c>
      <c r="G16" s="6" t="s">
        <v>11</v>
      </c>
    </row>
    <row r="17" s="1" customFormat="1" ht="30" customHeight="1" spans="1:7">
      <c r="A17" s="8">
        <v>13</v>
      </c>
      <c r="B17" s="9" t="s">
        <v>24</v>
      </c>
      <c r="C17" s="10">
        <v>600000</v>
      </c>
      <c r="D17" s="10">
        <v>600000</v>
      </c>
      <c r="E17" s="11">
        <f t="shared" si="0"/>
        <v>1</v>
      </c>
      <c r="F17" s="6">
        <v>100</v>
      </c>
      <c r="G17" s="6" t="s">
        <v>11</v>
      </c>
    </row>
    <row r="18" s="1" customFormat="1" ht="30" customHeight="1" spans="1:7">
      <c r="A18" s="8">
        <v>14</v>
      </c>
      <c r="B18" s="9" t="s">
        <v>25</v>
      </c>
      <c r="C18" s="10">
        <v>1118443</v>
      </c>
      <c r="D18" s="10">
        <v>1118443</v>
      </c>
      <c r="E18" s="11">
        <f t="shared" si="0"/>
        <v>1</v>
      </c>
      <c r="F18" s="6">
        <v>99.23</v>
      </c>
      <c r="G18" s="6" t="s">
        <v>11</v>
      </c>
    </row>
    <row r="19" s="1" customFormat="1" ht="30" customHeight="1" spans="1:7">
      <c r="A19" s="8">
        <v>15</v>
      </c>
      <c r="B19" s="9" t="s">
        <v>26</v>
      </c>
      <c r="C19" s="10">
        <v>3680000</v>
      </c>
      <c r="D19" s="10">
        <v>3680000</v>
      </c>
      <c r="E19" s="11">
        <f t="shared" si="0"/>
        <v>1</v>
      </c>
      <c r="F19" s="6">
        <v>100</v>
      </c>
      <c r="G19" s="6" t="s">
        <v>11</v>
      </c>
    </row>
    <row r="20" s="1" customFormat="1" ht="30" customHeight="1" spans="1:7">
      <c r="A20" s="8">
        <v>16</v>
      </c>
      <c r="B20" s="9" t="s">
        <v>27</v>
      </c>
      <c r="C20" s="10">
        <v>9270700</v>
      </c>
      <c r="D20" s="10">
        <v>9270700</v>
      </c>
      <c r="E20" s="11">
        <f t="shared" si="0"/>
        <v>1</v>
      </c>
      <c r="F20" s="6">
        <v>96.46</v>
      </c>
      <c r="G20" s="6" t="s">
        <v>11</v>
      </c>
    </row>
    <row r="21" s="1" customFormat="1" ht="30" customHeight="1" spans="1:7">
      <c r="A21" s="8">
        <v>17</v>
      </c>
      <c r="B21" s="9" t="s">
        <v>28</v>
      </c>
      <c r="C21" s="10">
        <v>13460000</v>
      </c>
      <c r="D21" s="10">
        <v>4230000</v>
      </c>
      <c r="E21" s="11">
        <f t="shared" si="0"/>
        <v>0.314264487369985</v>
      </c>
      <c r="F21" s="6">
        <v>89.42</v>
      </c>
      <c r="G21" s="6" t="s">
        <v>14</v>
      </c>
    </row>
    <row r="22" s="1" customFormat="1" ht="30" customHeight="1" spans="1:7">
      <c r="A22" s="8">
        <v>18</v>
      </c>
      <c r="B22" s="9" t="s">
        <v>29</v>
      </c>
      <c r="C22" s="10">
        <v>15483700</v>
      </c>
      <c r="D22" s="10">
        <v>15483700</v>
      </c>
      <c r="E22" s="11">
        <f t="shared" si="0"/>
        <v>1</v>
      </c>
      <c r="F22" s="6">
        <v>99</v>
      </c>
      <c r="G22" s="6" t="s">
        <v>11</v>
      </c>
    </row>
    <row r="23" s="1" customFormat="1" ht="30" customHeight="1" spans="1:7">
      <c r="A23" s="8">
        <v>19</v>
      </c>
      <c r="B23" s="9" t="s">
        <v>30</v>
      </c>
      <c r="C23" s="10">
        <v>3000000</v>
      </c>
      <c r="D23" s="10">
        <v>666000</v>
      </c>
      <c r="E23" s="11">
        <f t="shared" si="0"/>
        <v>0.222</v>
      </c>
      <c r="F23" s="6">
        <v>83.62</v>
      </c>
      <c r="G23" s="6" t="s">
        <v>14</v>
      </c>
    </row>
    <row r="24" s="1" customFormat="1" ht="30" customHeight="1" spans="1:7">
      <c r="A24" s="8">
        <v>20</v>
      </c>
      <c r="B24" s="9" t="s">
        <v>31</v>
      </c>
      <c r="C24" s="10">
        <v>11000000</v>
      </c>
      <c r="D24" s="10">
        <f>3505000+2570000+2625000</f>
        <v>8700000</v>
      </c>
      <c r="E24" s="11">
        <f t="shared" si="0"/>
        <v>0.790909090909091</v>
      </c>
      <c r="F24" s="6">
        <v>93</v>
      </c>
      <c r="G24" s="6" t="s">
        <v>11</v>
      </c>
    </row>
    <row r="25" s="1" customFormat="1" ht="30" customHeight="1" spans="1:7">
      <c r="A25" s="8">
        <v>21</v>
      </c>
      <c r="B25" s="9" t="s">
        <v>32</v>
      </c>
      <c r="C25" s="10">
        <v>140000</v>
      </c>
      <c r="D25" s="10">
        <v>140000</v>
      </c>
      <c r="E25" s="11">
        <f t="shared" si="0"/>
        <v>1</v>
      </c>
      <c r="F25" s="6">
        <v>97</v>
      </c>
      <c r="G25" s="6" t="s">
        <v>11</v>
      </c>
    </row>
    <row r="26" s="1" customFormat="1" ht="30" customHeight="1" spans="1:7">
      <c r="A26" s="8">
        <v>22</v>
      </c>
      <c r="B26" s="9" t="s">
        <v>33</v>
      </c>
      <c r="C26" s="10">
        <v>200000</v>
      </c>
      <c r="D26" s="10">
        <v>200000</v>
      </c>
      <c r="E26" s="11">
        <f t="shared" si="0"/>
        <v>1</v>
      </c>
      <c r="F26" s="6">
        <v>97</v>
      </c>
      <c r="G26" s="6" t="s">
        <v>11</v>
      </c>
    </row>
    <row r="27" s="1" customFormat="1" ht="30" customHeight="1" spans="1:7">
      <c r="A27" s="8">
        <v>23</v>
      </c>
      <c r="B27" s="9" t="s">
        <v>34</v>
      </c>
      <c r="C27" s="10">
        <v>1800000</v>
      </c>
      <c r="D27" s="10">
        <v>399735.58</v>
      </c>
      <c r="E27" s="11">
        <f t="shared" si="0"/>
        <v>0.222075322222222</v>
      </c>
      <c r="F27" s="6">
        <v>86.2</v>
      </c>
      <c r="G27" s="6" t="s">
        <v>14</v>
      </c>
    </row>
    <row r="28" s="1" customFormat="1" ht="30" customHeight="1" spans="1:7">
      <c r="A28" s="8">
        <v>24</v>
      </c>
      <c r="B28" s="9" t="s">
        <v>35</v>
      </c>
      <c r="C28" s="10">
        <v>900000</v>
      </c>
      <c r="D28" s="10">
        <v>900000</v>
      </c>
      <c r="E28" s="11">
        <f t="shared" si="0"/>
        <v>1</v>
      </c>
      <c r="F28" s="6">
        <v>98</v>
      </c>
      <c r="G28" s="6" t="s">
        <v>11</v>
      </c>
    </row>
    <row r="29" s="1" customFormat="1" ht="30" customHeight="1" spans="1:7">
      <c r="A29" s="8">
        <v>25</v>
      </c>
      <c r="B29" s="9" t="s">
        <v>36</v>
      </c>
      <c r="C29" s="10">
        <v>292876.2</v>
      </c>
      <c r="D29" s="10">
        <v>292876.2</v>
      </c>
      <c r="E29" s="11">
        <f t="shared" si="0"/>
        <v>1</v>
      </c>
      <c r="F29" s="6">
        <v>100</v>
      </c>
      <c r="G29" s="6" t="s">
        <v>11</v>
      </c>
    </row>
    <row r="30" s="1" customFormat="1" ht="30" customHeight="1" spans="1:7">
      <c r="A30" s="8">
        <v>26</v>
      </c>
      <c r="B30" s="9" t="s">
        <v>37</v>
      </c>
      <c r="C30" s="10">
        <v>3021791</v>
      </c>
      <c r="D30" s="10">
        <v>3021791</v>
      </c>
      <c r="E30" s="11">
        <f t="shared" si="0"/>
        <v>1</v>
      </c>
      <c r="F30" s="6" t="s">
        <v>38</v>
      </c>
      <c r="G30" s="6"/>
    </row>
    <row r="31" s="1" customFormat="1" ht="30" customHeight="1" spans="1:7">
      <c r="A31" s="8">
        <v>27</v>
      </c>
      <c r="B31" s="9" t="s">
        <v>39</v>
      </c>
      <c r="C31" s="10">
        <v>4000000</v>
      </c>
      <c r="D31" s="10">
        <v>2985000</v>
      </c>
      <c r="E31" s="11">
        <f t="shared" si="0"/>
        <v>0.74625</v>
      </c>
      <c r="F31" s="6">
        <v>97.1</v>
      </c>
      <c r="G31" s="6" t="s">
        <v>11</v>
      </c>
    </row>
    <row r="32" s="1" customFormat="1" ht="30" customHeight="1" spans="1:7">
      <c r="A32" s="8">
        <v>28</v>
      </c>
      <c r="B32" s="9" t="s">
        <v>40</v>
      </c>
      <c r="C32" s="10">
        <v>200000</v>
      </c>
      <c r="D32" s="10">
        <v>200000</v>
      </c>
      <c r="E32" s="11">
        <f t="shared" si="0"/>
        <v>1</v>
      </c>
      <c r="F32" s="6">
        <v>98.8</v>
      </c>
      <c r="G32" s="6" t="s">
        <v>11</v>
      </c>
    </row>
    <row r="33" s="1" customFormat="1" ht="30" customHeight="1" spans="1:7">
      <c r="A33" s="8">
        <v>29</v>
      </c>
      <c r="B33" s="9" t="s">
        <v>41</v>
      </c>
      <c r="C33" s="10">
        <v>2000000</v>
      </c>
      <c r="D33" s="10">
        <v>119000</v>
      </c>
      <c r="E33" s="11">
        <f t="shared" si="0"/>
        <v>0.0595</v>
      </c>
      <c r="F33" s="6">
        <v>85.95</v>
      </c>
      <c r="G33" s="6" t="s">
        <v>11</v>
      </c>
    </row>
    <row r="34" s="1" customFormat="1" ht="30" customHeight="1" spans="1:7">
      <c r="A34" s="8">
        <v>30</v>
      </c>
      <c r="B34" s="9" t="s">
        <v>42</v>
      </c>
      <c r="C34" s="10">
        <v>5340000</v>
      </c>
      <c r="D34" s="10">
        <v>5340000</v>
      </c>
      <c r="E34" s="11">
        <f t="shared" si="0"/>
        <v>1</v>
      </c>
      <c r="F34" s="6" t="s">
        <v>38</v>
      </c>
      <c r="G34" s="6"/>
    </row>
    <row r="35" s="1" customFormat="1" ht="30" customHeight="1" spans="1:7">
      <c r="A35" s="8">
        <v>31</v>
      </c>
      <c r="B35" s="9" t="s">
        <v>43</v>
      </c>
      <c r="C35" s="10">
        <v>99351</v>
      </c>
      <c r="D35" s="10">
        <v>99351</v>
      </c>
      <c r="E35" s="11">
        <f t="shared" si="0"/>
        <v>1</v>
      </c>
      <c r="F35" s="6">
        <v>99.1</v>
      </c>
      <c r="G35" s="6" t="s">
        <v>11</v>
      </c>
    </row>
    <row r="36" s="1" customFormat="1" ht="30" customHeight="1" spans="1:7">
      <c r="A36" s="8">
        <v>32</v>
      </c>
      <c r="B36" s="9" t="s">
        <v>44</v>
      </c>
      <c r="C36" s="10">
        <v>200800</v>
      </c>
      <c r="D36" s="10">
        <v>200800</v>
      </c>
      <c r="E36" s="11">
        <f t="shared" si="0"/>
        <v>1</v>
      </c>
      <c r="F36" s="6">
        <v>97.8</v>
      </c>
      <c r="G36" s="6" t="s">
        <v>11</v>
      </c>
    </row>
    <row r="37" s="1" customFormat="1" ht="30" customHeight="1" spans="1:7">
      <c r="A37" s="8">
        <v>33</v>
      </c>
      <c r="B37" s="6"/>
      <c r="C37" s="6"/>
      <c r="D37" s="6"/>
      <c r="E37" s="11"/>
      <c r="F37" s="6"/>
      <c r="G37" s="6"/>
    </row>
    <row r="38" s="1" customFormat="1" ht="30" customHeight="1" spans="1:7">
      <c r="A38" s="8">
        <v>34</v>
      </c>
      <c r="B38" s="6"/>
      <c r="C38" s="6"/>
      <c r="D38" s="6"/>
      <c r="E38" s="11"/>
      <c r="F38" s="6"/>
      <c r="G38" s="6"/>
    </row>
    <row r="39" s="1" customFormat="1" ht="30" customHeight="1" spans="1:7">
      <c r="A39" s="12" t="s">
        <v>45</v>
      </c>
      <c r="B39" s="13"/>
      <c r="C39" s="14">
        <f>SUM(C5:C36)</f>
        <v>140551080</v>
      </c>
      <c r="D39" s="14">
        <f>SUM(D5:D36)</f>
        <v>118213312.94</v>
      </c>
      <c r="E39" s="11">
        <f>D39/C39</f>
        <v>0.84107011443811</v>
      </c>
      <c r="F39" s="15"/>
      <c r="G39" s="15"/>
    </row>
  </sheetData>
  <mergeCells count="4">
    <mergeCell ref="A1:I1"/>
    <mergeCell ref="A2:G2"/>
    <mergeCell ref="A3:G3"/>
    <mergeCell ref="A39:B39"/>
  </mergeCells>
  <printOptions horizontalCentered="1"/>
  <pageMargins left="0.393055555555556" right="0.393055555555556" top="0.590277777777778" bottom="0.590277777777778" header="0.511805555555556" footer="0.511805555555556"/>
  <pageSetup paperSize="9" scale="63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卢陈敏</dc:creator>
  <cp:lastModifiedBy>《＝倩＝》</cp:lastModifiedBy>
  <dcterms:created xsi:type="dcterms:W3CDTF">2016-04-05T06:42:00Z</dcterms:created>
  <cp:lastPrinted>2022-02-22T01:57:00Z</cp:lastPrinted>
  <dcterms:modified xsi:type="dcterms:W3CDTF">2022-03-30T03:58:14Z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45722B980A2248DF88BE017F69784289</vt:lpwstr>
  </property>
</Properties>
</file>