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2365" windowHeight="9300" firstSheet="28" activeTab="31"/>
  </bookViews>
  <sheets>
    <sheet name="1偿债资金" sheetId="1" r:id="rId1"/>
    <sheet name="2偿债资金政府债务利息" sheetId="2" r:id="rId2"/>
    <sheet name="3偿债资金-债券利息" sheetId="3" r:id="rId3"/>
    <sheet name="4银山路延段道路工程" sheetId="4" r:id="rId4"/>
    <sheet name="5璧山高新区莲花片区东林大道南延段道路工程" sheetId="5" r:id="rId5"/>
    <sheet name="6璧山城市森林工程苗木采购" sheetId="6" r:id="rId6"/>
    <sheet name="7绿城建设苗木栽植服务采购工程" sheetId="7" r:id="rId7"/>
    <sheet name="8绿城建设苗木栽植服务采购" sheetId="8" r:id="rId8"/>
    <sheet name="9观音塘湿地公园项目" sheetId="9" r:id="rId9"/>
    <sheet name="10璧山科技成果展示中心" sheetId="10" r:id="rId10"/>
    <sheet name="11两山丽苑经适房项目小区环境附属及弹性市政道路工程" sheetId="11" r:id="rId11"/>
    <sheet name="12区域整体影响评价（含水保、节能、气候、应急、环境、绿化）" sheetId="12" r:id="rId12"/>
    <sheet name="13.高铁站前片区220k茅田南北线和110千伏高压线迁改下地" sheetId="13" r:id="rId13"/>
    <sheet name="14.2022年征地拆迁涉及电力、水、天然气、通信等迁改" sheetId="14" r:id="rId14"/>
    <sheet name="15.重庆理工大学新能源汽车与智能网联汽车产业技术研究院" sheetId="15" r:id="rId15"/>
    <sheet name="16.重庆高新技术产业研究院有限责任公司注册资本金" sheetId="16" r:id="rId16"/>
    <sheet name="17.创新创业孵化平台、研究院持续建设" sheetId="17" r:id="rId17"/>
    <sheet name="18.建设重庆大学先进技术研究院" sheetId="18" r:id="rId18"/>
    <sheet name="19.亚士创能西南综合制造基地及西南区域总部项目" sheetId="19" r:id="rId19"/>
    <sheet name="20.少海汇重庆智慧生活产业园项目" sheetId="20" r:id="rId20"/>
    <sheet name="21.小瑞科技智慧网联产业基地项目" sheetId="21" r:id="rId21"/>
    <sheet name="22.新型液晶显示屏生产项目" sheetId="22" r:id="rId22"/>
    <sheet name="23.中国长安汽车集团有限公司青山智能传动产业园项目" sheetId="23" r:id="rId23"/>
    <sheet name="24.川铁超级电容项目" sheetId="24" r:id="rId24"/>
    <sheet name="25.重庆鹤姿汽车科技有限公司项目" sheetId="25" r:id="rId25"/>
    <sheet name="26.动力电池扩能项目" sheetId="26" r:id="rId26"/>
    <sheet name="27.付收回桂林大发、青杠片区等土地款" sheetId="27" r:id="rId27"/>
    <sheet name="28.高新区建设项目" sheetId="28" r:id="rId28"/>
    <sheet name="29璧山高新区站前片区一期道路工程" sheetId="29" r:id="rId29"/>
    <sheet name="30凤凰小学建设项目(EPC模式）" sheetId="30" r:id="rId30"/>
    <sheet name="31.高新区公租房品质提升改造项目、虎峰公租房维修改造项目" sheetId="31" r:id="rId31"/>
    <sheet name="32金凤隧道璧山段建设项目" sheetId="32" r:id="rId32"/>
  </sheets>
  <definedNames>
    <definedName name="_xlnm.Print_Area" localSheetId="0">'1偿债资金'!$A$1:$J$22</definedName>
  </definedNames>
  <calcPr calcId="125725"/>
</workbook>
</file>

<file path=xl/calcChain.xml><?xml version="1.0" encoding="utf-8"?>
<calcChain xmlns="http://schemas.openxmlformats.org/spreadsheetml/2006/main">
  <c r="H19" i="32"/>
  <c r="I19" s="1"/>
  <c r="I18"/>
  <c r="I17"/>
  <c r="I16"/>
  <c r="I15"/>
  <c r="H14"/>
  <c r="I14" s="1"/>
  <c r="I13"/>
  <c r="H12"/>
  <c r="I12" s="1"/>
  <c r="H11"/>
  <c r="I11" s="1"/>
  <c r="H10"/>
  <c r="I10" s="1"/>
  <c r="H6"/>
  <c r="J6" s="1"/>
  <c r="H3" s="1"/>
  <c r="J3" s="1"/>
  <c r="H15" i="31" l="1"/>
  <c r="I15" s="1"/>
  <c r="I14"/>
  <c r="H13"/>
  <c r="I13" s="1"/>
  <c r="H12"/>
  <c r="I12" s="1"/>
  <c r="H11"/>
  <c r="I11" s="1"/>
  <c r="H10"/>
  <c r="I10" s="1"/>
  <c r="H6"/>
  <c r="J6" s="1"/>
  <c r="H3" s="1"/>
  <c r="J3" s="1"/>
  <c r="H14" i="29" l="1"/>
  <c r="I14" s="1"/>
  <c r="I13"/>
  <c r="H13"/>
  <c r="H12"/>
  <c r="I12" s="1"/>
  <c r="I11"/>
  <c r="H11"/>
  <c r="I10"/>
  <c r="J6"/>
  <c r="J3"/>
  <c r="H15" i="30" l="1"/>
  <c r="I15" s="1"/>
  <c r="H14"/>
  <c r="I14" s="1"/>
  <c r="H13"/>
  <c r="I13" s="1"/>
  <c r="I12"/>
  <c r="H12"/>
  <c r="H11"/>
  <c r="I11" s="1"/>
  <c r="H10"/>
  <c r="I10" s="1"/>
  <c r="H3" s="1"/>
  <c r="J3" s="1"/>
  <c r="J6"/>
  <c r="H14" i="28" l="1"/>
  <c r="I14" s="1"/>
  <c r="I13"/>
  <c r="H13"/>
  <c r="H12"/>
  <c r="I12" s="1"/>
  <c r="H11"/>
  <c r="I11" s="1"/>
  <c r="H10"/>
  <c r="I10" s="1"/>
  <c r="H6"/>
  <c r="J6" s="1"/>
  <c r="H3" s="1"/>
  <c r="J3" s="1"/>
  <c r="I14" i="27" l="1"/>
  <c r="H13"/>
  <c r="I13" s="1"/>
  <c r="H12"/>
  <c r="I12" s="1"/>
  <c r="H11"/>
  <c r="I11" s="1"/>
  <c r="H10"/>
  <c r="I10" s="1"/>
  <c r="H6"/>
  <c r="J6" s="1"/>
  <c r="I15" i="26"/>
  <c r="H14"/>
  <c r="I14" s="1"/>
  <c r="H13"/>
  <c r="I13" s="1"/>
  <c r="I12"/>
  <c r="I11"/>
  <c r="H10"/>
  <c r="I10" s="1"/>
  <c r="H6"/>
  <c r="J6" s="1"/>
  <c r="H3" s="1"/>
  <c r="J3" s="1"/>
  <c r="H13" i="25"/>
  <c r="I13" s="1"/>
  <c r="I12"/>
  <c r="H11"/>
  <c r="I11" s="1"/>
  <c r="H10"/>
  <c r="I10" s="1"/>
  <c r="J6"/>
  <c r="H15" i="24"/>
  <c r="I15" s="1"/>
  <c r="I14"/>
  <c r="H14"/>
  <c r="I13"/>
  <c r="H12"/>
  <c r="I12" s="1"/>
  <c r="H11"/>
  <c r="I11" s="1"/>
  <c r="H10"/>
  <c r="I10" s="1"/>
  <c r="J6"/>
  <c r="I14" i="23"/>
  <c r="H13"/>
  <c r="I13" s="1"/>
  <c r="H12"/>
  <c r="I12" s="1"/>
  <c r="I11"/>
  <c r="I10"/>
  <c r="J6"/>
  <c r="H6"/>
  <c r="H17" i="22"/>
  <c r="I17" s="1"/>
  <c r="I16"/>
  <c r="H16"/>
  <c r="H15"/>
  <c r="I15" s="1"/>
  <c r="I14"/>
  <c r="H14"/>
  <c r="H13"/>
  <c r="I13" s="1"/>
  <c r="I12"/>
  <c r="H11"/>
  <c r="I11" s="1"/>
  <c r="H10"/>
  <c r="I10" s="1"/>
  <c r="H6"/>
  <c r="J6" s="1"/>
  <c r="H3" s="1"/>
  <c r="J3" s="1"/>
  <c r="H13" i="21"/>
  <c r="I13" s="1"/>
  <c r="I12"/>
  <c r="H12"/>
  <c r="H11"/>
  <c r="I11" s="1"/>
  <c r="I10"/>
  <c r="H10"/>
  <c r="J6"/>
  <c r="H14" i="20"/>
  <c r="I14" s="1"/>
  <c r="H13"/>
  <c r="I13" s="1"/>
  <c r="I12"/>
  <c r="H11"/>
  <c r="I11" s="1"/>
  <c r="H10"/>
  <c r="I10" s="1"/>
  <c r="H6"/>
  <c r="J6" s="1"/>
  <c r="H3" s="1"/>
  <c r="J3" s="1"/>
  <c r="H3" i="27" l="1"/>
  <c r="J3" s="1"/>
  <c r="H3" i="25"/>
  <c r="J3" s="1"/>
  <c r="H3" i="24"/>
  <c r="J3" s="1"/>
  <c r="H3" i="23"/>
  <c r="J3" s="1"/>
  <c r="H3" i="21"/>
  <c r="J3" s="1"/>
  <c r="H13" i="19"/>
  <c r="I13" s="1"/>
  <c r="I12"/>
  <c r="I11"/>
  <c r="H10"/>
  <c r="I10" s="1"/>
  <c r="J6"/>
  <c r="H3" s="1"/>
  <c r="J3" s="1"/>
  <c r="I15" i="18"/>
  <c r="H14"/>
  <c r="I14" s="1"/>
  <c r="H13"/>
  <c r="I13" s="1"/>
  <c r="H12"/>
  <c r="I12" s="1"/>
  <c r="H11"/>
  <c r="I11" s="1"/>
  <c r="H10"/>
  <c r="I10" s="1"/>
  <c r="H6"/>
  <c r="J6" s="1"/>
  <c r="H3" s="1"/>
  <c r="J3" s="1"/>
  <c r="I16" i="17"/>
  <c r="I15"/>
  <c r="I14"/>
  <c r="H14"/>
  <c r="H13"/>
  <c r="I13" s="1"/>
  <c r="I12"/>
  <c r="H12"/>
  <c r="H11"/>
  <c r="I11" s="1"/>
  <c r="I10"/>
  <c r="H10"/>
  <c r="H6"/>
  <c r="J6" s="1"/>
  <c r="H3" s="1"/>
  <c r="J3" s="1"/>
  <c r="H15" i="16" l="1"/>
  <c r="I15" s="1"/>
  <c r="I14"/>
  <c r="I13"/>
  <c r="I12"/>
  <c r="H11"/>
  <c r="I11" s="1"/>
  <c r="H10"/>
  <c r="I10" s="1"/>
  <c r="H6"/>
  <c r="J6" s="1"/>
  <c r="H3" s="1"/>
  <c r="J3" s="1"/>
  <c r="H17" i="15" l="1"/>
  <c r="I17" s="1"/>
  <c r="I16"/>
  <c r="H16"/>
  <c r="H15"/>
  <c r="I15" s="1"/>
  <c r="I14"/>
  <c r="H14"/>
  <c r="H13"/>
  <c r="I13" s="1"/>
  <c r="I12"/>
  <c r="H12"/>
  <c r="H11"/>
  <c r="I11" s="1"/>
  <c r="I10"/>
  <c r="H10"/>
  <c r="H6"/>
  <c r="J6" s="1"/>
  <c r="H14" i="14"/>
  <c r="I14" s="1"/>
  <c r="I13"/>
  <c r="I12"/>
  <c r="H11"/>
  <c r="I11" s="1"/>
  <c r="H10"/>
  <c r="I10" s="1"/>
  <c r="H6"/>
  <c r="J6" s="1"/>
  <c r="H14" i="13"/>
  <c r="I14" s="1"/>
  <c r="I13"/>
  <c r="I12"/>
  <c r="I11"/>
  <c r="H10"/>
  <c r="I10" s="1"/>
  <c r="H3" s="1"/>
  <c r="J3" s="1"/>
  <c r="J6"/>
  <c r="H14" i="12"/>
  <c r="I14" s="1"/>
  <c r="I13"/>
  <c r="H13"/>
  <c r="H12"/>
  <c r="I12" s="1"/>
  <c r="I11"/>
  <c r="H11"/>
  <c r="H10"/>
  <c r="I10" s="1"/>
  <c r="J6"/>
  <c r="H6"/>
  <c r="H16" i="11"/>
  <c r="I16" s="1"/>
  <c r="I15"/>
  <c r="I14"/>
  <c r="H13"/>
  <c r="I13" s="1"/>
  <c r="I12"/>
  <c r="H12"/>
  <c r="H11"/>
  <c r="I11" s="1"/>
  <c r="I10"/>
  <c r="H10"/>
  <c r="H6"/>
  <c r="J6" s="1"/>
  <c r="H16" i="10"/>
  <c r="I16" s="1"/>
  <c r="I15"/>
  <c r="H15"/>
  <c r="I14"/>
  <c r="I13"/>
  <c r="I12"/>
  <c r="H11"/>
  <c r="I11" s="1"/>
  <c r="H10"/>
  <c r="I10" s="1"/>
  <c r="H6"/>
  <c r="J6" s="1"/>
  <c r="H3" s="1"/>
  <c r="J3" s="1"/>
  <c r="H14" i="9"/>
  <c r="I14" s="1"/>
  <c r="I13"/>
  <c r="H12"/>
  <c r="I12" s="1"/>
  <c r="H11"/>
  <c r="I11" s="1"/>
  <c r="H10"/>
  <c r="I10" s="1"/>
  <c r="J6"/>
  <c r="H3" s="1"/>
  <c r="J3" s="1"/>
  <c r="H16" i="8"/>
  <c r="I16" s="1"/>
  <c r="I15"/>
  <c r="I14"/>
  <c r="H13"/>
  <c r="I13" s="1"/>
  <c r="H12"/>
  <c r="I12" s="1"/>
  <c r="H11"/>
  <c r="I11" s="1"/>
  <c r="H10"/>
  <c r="I10" s="1"/>
  <c r="H6"/>
  <c r="J6" s="1"/>
  <c r="H14" i="7"/>
  <c r="I14" s="1"/>
  <c r="I13"/>
  <c r="I12"/>
  <c r="H11"/>
  <c r="I11" s="1"/>
  <c r="I10"/>
  <c r="H10"/>
  <c r="H6"/>
  <c r="J6" s="1"/>
  <c r="H3" s="1"/>
  <c r="J3" s="1"/>
  <c r="H3" i="15" l="1"/>
  <c r="J3" s="1"/>
  <c r="H3" i="14"/>
  <c r="J3" s="1"/>
  <c r="H3" i="12"/>
  <c r="J3" s="1"/>
  <c r="H3" i="11"/>
  <c r="J3" s="1"/>
  <c r="H3" i="8"/>
  <c r="J3" s="1"/>
  <c r="H13" i="6"/>
  <c r="I13" s="1"/>
  <c r="I12"/>
  <c r="H11"/>
  <c r="I11" s="1"/>
  <c r="H10"/>
  <c r="I10" s="1"/>
  <c r="H6"/>
  <c r="J6" s="1"/>
  <c r="H3" s="1"/>
  <c r="J3" s="1"/>
  <c r="H13" i="5"/>
  <c r="I13" s="1"/>
  <c r="I12"/>
  <c r="H11"/>
  <c r="I11" s="1"/>
  <c r="H10"/>
  <c r="I10" s="1"/>
  <c r="H6"/>
  <c r="J6" s="1"/>
  <c r="H15" i="4"/>
  <c r="I15" s="1"/>
  <c r="I14"/>
  <c r="H13"/>
  <c r="I13" s="1"/>
  <c r="H12"/>
  <c r="I12" s="1"/>
  <c r="H11"/>
  <c r="I11" s="1"/>
  <c r="H10"/>
  <c r="I10" s="1"/>
  <c r="H6"/>
  <c r="J6" s="1"/>
  <c r="H3" s="1"/>
  <c r="J3" s="1"/>
  <c r="H14" i="3"/>
  <c r="I14" s="1"/>
  <c r="I13"/>
  <c r="H13"/>
  <c r="H12"/>
  <c r="I12" s="1"/>
  <c r="I11"/>
  <c r="H11"/>
  <c r="H10"/>
  <c r="I10" s="1"/>
  <c r="J6"/>
  <c r="H3" s="1"/>
  <c r="J3" s="1"/>
  <c r="H3" i="5" l="1"/>
  <c r="J3" s="1"/>
  <c r="H14" i="2"/>
  <c r="I14" s="1"/>
  <c r="H13"/>
  <c r="I13" s="1"/>
  <c r="H12"/>
  <c r="I12" s="1"/>
  <c r="H11"/>
  <c r="I11" s="1"/>
  <c r="H10"/>
  <c r="I10" s="1"/>
  <c r="H6"/>
  <c r="J6" s="1"/>
  <c r="H3" s="1"/>
  <c r="J3" s="1"/>
  <c r="I14" i="1" l="1"/>
  <c r="H14"/>
  <c r="I13"/>
  <c r="H13"/>
  <c r="I12"/>
  <c r="H12"/>
  <c r="I11"/>
  <c r="H11"/>
  <c r="I10"/>
  <c r="H10"/>
  <c r="J6"/>
  <c r="H6"/>
  <c r="J3"/>
  <c r="H3"/>
</calcChain>
</file>

<file path=xl/sharedStrings.xml><?xml version="1.0" encoding="utf-8"?>
<sst xmlns="http://schemas.openxmlformats.org/spreadsheetml/2006/main" count="1879" uniqueCount="334">
  <si>
    <t>附件1</t>
  </si>
  <si>
    <t>璧山区2022年度项目支出绩效自评表</t>
  </si>
  <si>
    <t>项目名称</t>
  </si>
  <si>
    <t>偿债资金</t>
  </si>
  <si>
    <t>自评总分</t>
  </si>
  <si>
    <t>等级</t>
  </si>
  <si>
    <t>实施单位</t>
  </si>
  <si>
    <t>重庆璧山高新技术产业开发区管理委员会</t>
  </si>
  <si>
    <t>主管部门</t>
  </si>
  <si>
    <t>填表人</t>
  </si>
  <si>
    <t>电话</t>
  </si>
  <si>
    <t>项目资金
（元）</t>
  </si>
  <si>
    <t>年初预算数</t>
  </si>
  <si>
    <t>全年（调整）预算数</t>
  </si>
  <si>
    <t>全年执行数</t>
  </si>
  <si>
    <t>执行率（%）</t>
  </si>
  <si>
    <t>执行率权重</t>
  </si>
  <si>
    <t>执行率得分</t>
  </si>
  <si>
    <t>当年绩效目标</t>
  </si>
  <si>
    <t>预期绩效目标</t>
  </si>
  <si>
    <t>绩效目标实际完成情况</t>
  </si>
  <si>
    <t>2022年计划归还本金15371万元，资金使用规范率达100%，利率水平≤6.3%，资金归还及时率达100%，服务对象满意率达90%及以上。</t>
  </si>
  <si>
    <t>2022年完成归还本金15371万元，资金使用规范率达100%，利率水平为6.3%，资金归还及时率达100%，服务对象满意率达90%。</t>
  </si>
  <si>
    <t>绩
效
指
标</t>
  </si>
  <si>
    <t>具体指标及内容</t>
  </si>
  <si>
    <t>指标权重</t>
  </si>
  <si>
    <t>计量单位</t>
  </si>
  <si>
    <t>指标性质</t>
  </si>
  <si>
    <t>年度指标值</t>
  </si>
  <si>
    <t>全年完成值</t>
  </si>
  <si>
    <t>得分系数（%）</t>
  </si>
  <si>
    <t>指标得分（分）</t>
  </si>
  <si>
    <t>偏差原因分析及改进措施</t>
  </si>
  <si>
    <t>归还本金</t>
  </si>
  <si>
    <t>万元</t>
  </si>
  <si>
    <t>=</t>
  </si>
  <si>
    <t>资金使用规范率</t>
  </si>
  <si>
    <t>%</t>
  </si>
  <si>
    <t>利率水平</t>
  </si>
  <si>
    <t>≤</t>
  </si>
  <si>
    <t>资金归还及时率</t>
  </si>
  <si>
    <t>服务对象满意率</t>
  </si>
  <si>
    <t>≥</t>
  </si>
  <si>
    <t>备注</t>
  </si>
  <si>
    <t>廖小洪</t>
    <phoneticPr fontId="9" type="noConversion"/>
  </si>
  <si>
    <t>偿债资金政府债务利息</t>
  </si>
  <si>
    <t>2022年计划2次归还债务利息，资金使用规范率达100%，支付利息总额11828.67万元，付息及时率达100%，服务对象满意度达90%及以上，完成政府债务本金350607.33万元的利息。</t>
  </si>
  <si>
    <t>2022年分2次归还债务利息，资金使用规范率达100%，支付利息总额11828.67万元，付息及时率达100%，服务对象满意度达90%，完成政府债务本金350607.33万元的利息。</t>
  </si>
  <si>
    <t>归还次数</t>
  </si>
  <si>
    <t>批</t>
  </si>
  <si>
    <t>支付利息总额</t>
  </si>
  <si>
    <t>付息及时率</t>
  </si>
  <si>
    <t>偿债资金-债券利息</t>
  </si>
  <si>
    <t>2022年计划分2批次完成政府债券协议约定支付的利息，资金使用规范率达100%，支付利息总额共18000万元，付息及时率达100%，服务对象满意度达90%及以上。</t>
  </si>
  <si>
    <t>2022年分2批次完成了政府债券协议约定支付的利息，资金使用规范率达100%，支付利息总额共18000万元，付息及时率达100%，服务对象满意度达90%。</t>
  </si>
  <si>
    <t>批次</t>
  </si>
  <si>
    <t>万元/年</t>
  </si>
  <si>
    <t>银山路西延段道路工程</t>
  </si>
  <si>
    <t>张海峰</t>
  </si>
  <si>
    <t>2022年计划完成512.7米一条市政道路建设，项目投资总额为74.88万元，2022年完工并验收合格，为居民出行提供方便，两侧居民满意度达100%。</t>
  </si>
  <si>
    <t>2022年完成一条512.7米市政道路建设，项目投资总额为74.88万元，项目已经完工并验收合格率达100%，为居民出行提供了方便，两侧居民满意度达95%。</t>
  </si>
  <si>
    <t>道路全长</t>
  </si>
  <si>
    <t>20</t>
  </si>
  <si>
    <t>米</t>
  </si>
  <si>
    <t>＝</t>
  </si>
  <si>
    <t>512.7</t>
  </si>
  <si>
    <t>项目投资额</t>
  </si>
  <si>
    <t>2022年完工率</t>
  </si>
  <si>
    <t>10</t>
  </si>
  <si>
    <t>100</t>
  </si>
  <si>
    <t>验收合格率</t>
  </si>
  <si>
    <t>居民出行提供方便</t>
  </si>
  <si>
    <t>无</t>
  </si>
  <si>
    <t>良</t>
  </si>
  <si>
    <t>两侧居民满意率</t>
  </si>
  <si>
    <t>项目2021年3月完工，计划2022年完成结算审计工作，按合同约定并支付尾款，验收合格率达100%，保障企业生产和居民生活，企业、居民满意度达90%及以上。</t>
  </si>
  <si>
    <t>璧山高新区莲花片区东林大道南延段道路工程于2022年完成结算审计工作，并按合同约定支付尾款，验收合格率达100%，保障了企业生产和居民生活，企业、居民满意度为80%。</t>
  </si>
  <si>
    <t>2022年审计工作完成率</t>
  </si>
  <si>
    <t>保障企业生产和居民生活</t>
  </si>
  <si>
    <t>企业、居民满意度</t>
  </si>
  <si>
    <t>璧山高新区莲花片区东林大道南延段道路工程</t>
    <phoneticPr fontId="9" type="noConversion"/>
  </si>
  <si>
    <t>项目于2018年12月完工，计划2022年按合同约定支付尾款，审计完成时限短于12个月，优化环境并减少污染，使得企业、居民满意度达90%及以上。</t>
  </si>
  <si>
    <t>2022年按合同约定支付璧山城市森林工程苗木采购项目尾款，审计完成时限为12个月，优化了环境并减少污染，企业、居民满意度达90%。</t>
  </si>
  <si>
    <t>审计完成时限</t>
  </si>
  <si>
    <t>月</t>
  </si>
  <si>
    <t>优化环境，减少污染</t>
  </si>
  <si>
    <t>中</t>
  </si>
  <si>
    <t>璧山城市森林工程苗木采购</t>
    <phoneticPr fontId="9" type="noConversion"/>
  </si>
  <si>
    <t>项目于2018年12月完工，计划2022年完成结算审计工作支付尾款，项目结算审计时限短于12个月，企业、居民满意度达90%及以上。</t>
  </si>
  <si>
    <t>2022年完成绿城建设苗木栽植服务采购工程结算审计工作支付尾款，项目结算审计时限为12个月，企业、居民满意度达90%。</t>
  </si>
  <si>
    <t>结算审计时限</t>
  </si>
  <si>
    <t>项目持续影响度</t>
  </si>
  <si>
    <t>绿城建设苗木栽植服务采购工程</t>
    <phoneticPr fontId="11" type="noConversion"/>
  </si>
  <si>
    <t>计划2022年完成100%的审计工作，控制项目实施总成本低于1271.39万元，审计完成率达100%，高新区范围内的苗木栽植率达100%，项目验收合格率达100%，企业、居民满意度达90%及以上，提升项目可持续影响力。</t>
  </si>
  <si>
    <t>2022年完成绿城建设苗木栽植服务采购项目审计工作，项目实施总成本为1271.39万元，审计完成率达100%，高新区范围内的苗木栽植率达100%，项目验收合格率达100%，企业、居民满意度达90%，提升项目可持续影响力。</t>
  </si>
  <si>
    <t>项目实施总成本</t>
  </si>
  <si>
    <t>15</t>
  </si>
  <si>
    <t>审计完成率</t>
  </si>
  <si>
    <t>高新区范围内的苗木栽植率</t>
  </si>
  <si>
    <t>项目可持续影响力</t>
  </si>
  <si>
    <t>绿城建设苗木栽植服务采购</t>
    <phoneticPr fontId="11" type="noConversion"/>
  </si>
  <si>
    <t>计划2022年完成结算审计工作并支付尾款，验收合格率达100%，项目规划用地623亩，审计完成时限短于12个月，优化环境减少污染，企业、居民满意度达90%。</t>
  </si>
  <si>
    <t>2022年完成观音塘湿地公园项目结算审计工作并支付尾款，验收合格率达100%，项目规划用地623亩，审计完成时限为12个月，优化了环境减少污染，企业、居民满意度达90%。</t>
  </si>
  <si>
    <t>项目规划用地</t>
  </si>
  <si>
    <t>亩</t>
  </si>
  <si>
    <t>观音塘湿地公园项目</t>
    <phoneticPr fontId="11" type="noConversion"/>
  </si>
  <si>
    <t>付红宇</t>
  </si>
  <si>
    <t>计划2022年完成璧山会客厅2840平方米土建、设备和各项装饰装修工程建设并竣工验收合格率达100%，审计时限为6个月。项目可持续影响年限达10年，打造璧山招商引资平台，为璧山招商引资提供保障，方便企业及居民了解璧山最新发展，企业和周边居民满意度达90%及以上。</t>
  </si>
  <si>
    <t>2022年完成璧山会客厅2840平方米土建、设备和各项装饰装修工程建设并竣工验收合格率达100%，审计完成时间为6个月。项目可持续影响年限达10年，打造璧山招商引资平台，为璧山招商引资提供保障，方便企业及居民了解璧山最新发展，企业和周边居民满意度为90%。</t>
  </si>
  <si>
    <t>建设面积</t>
  </si>
  <si>
    <t>平方米</t>
  </si>
  <si>
    <t>整改验收合格率</t>
  </si>
  <si>
    <t>完成审计时限</t>
  </si>
  <si>
    <t>打造璧山招商引资平台，为璧山招商引资提供保障</t>
  </si>
  <si>
    <t>方便企业及居民了解璧山最新发展</t>
  </si>
  <si>
    <t>项目持续影响年限</t>
  </si>
  <si>
    <t>年</t>
  </si>
  <si>
    <t>企业和周边居民满意度</t>
  </si>
  <si>
    <t>璧山科技成果展示中心</t>
    <phoneticPr fontId="11" type="noConversion"/>
  </si>
  <si>
    <t>2022年计划建成小区内的附属工程，总面积约126915㎡，项目实施总成本控制低于384.51万元，审计完成率达100%，居民满意度达90%及以上，保障居民生活，方便拆迁群众出行，优化环境减少污染。</t>
  </si>
  <si>
    <t>2022年建成小区内的附属工程，总面积为126915㎡，项目实施总成本为384.51万元，审计完成率达100%，居民满意度达90%，保障了居民生活，方便拆迁群众出行，优化环境减少污染。</t>
  </si>
  <si>
    <t>小区内的附属工程总面积</t>
  </si>
  <si>
    <t>126915</t>
  </si>
  <si>
    <t>2022年审计完成率</t>
  </si>
  <si>
    <t>保障居民生活，方便拆迁群众出行</t>
  </si>
  <si>
    <t>居民满意度</t>
  </si>
  <si>
    <t>90</t>
  </si>
  <si>
    <t>两山丽苑经适房项目小区环境附属及弹性市政道路工程</t>
    <phoneticPr fontId="11" type="noConversion"/>
  </si>
  <si>
    <t>张璇</t>
  </si>
  <si>
    <t>2022年计划按要求完成成果编制并报送市局，当年任务完成率达100%，实施项目单位低于68万元/个，实施项目数量为13个。项目实施成本为307.78万元，群众满意度达80%及以上。</t>
  </si>
  <si>
    <t>2022年按要求编制成果并报送市局，当年任务完成率达100%，实施项目单价为68万元/个，实施项目数量为13个，群众满意度为80%。
此项目资金分很多子项目，其余部门存在资金另行向财政申请支付的情况，本导致部门资金执行率较低。</t>
  </si>
  <si>
    <t>当年任务完成率</t>
  </si>
  <si>
    <t>实施项目单价</t>
  </si>
  <si>
    <t>万元/个</t>
  </si>
  <si>
    <t>68</t>
  </si>
  <si>
    <t>实施项目数量</t>
  </si>
  <si>
    <t>个</t>
  </si>
  <si>
    <t>13</t>
  </si>
  <si>
    <t>项目实施成本</t>
  </si>
  <si>
    <t>有多个子项目，存在其他部门申请资金拨付的情况</t>
  </si>
  <si>
    <t>群众满意度</t>
  </si>
  <si>
    <t>80</t>
  </si>
  <si>
    <t>区域整体影响评价（含水保、节能、气候、应急、环境、绿化）</t>
    <phoneticPr fontId="11" type="noConversion"/>
  </si>
  <si>
    <t>张柯</t>
  </si>
  <si>
    <t>在征地拆迁后，因原有相关高压线路影响了规划区域内企业项目用地，必须进行迁改，区规委会2018年第2次会议纪要同意迁改，区政府以璧山府函【2020】10号向市电力公司商请搬迁。2022年计划110千伏迁改完成率达100%，茅田南北线12号至27号迁改完成率达100%。</t>
  </si>
  <si>
    <t>2022年此项目110千伏迁改完成率达100%，茅田南北线12号至27号迁改完成率达100%。按财政审核预算控制成本，符合国家电网建设质量要求，提供保障企业建设用地。</t>
  </si>
  <si>
    <t>110千伏迁改完成率</t>
  </si>
  <si>
    <t>按财政审核预算控制成本</t>
  </si>
  <si>
    <t>符合国家电网建设质量要求</t>
  </si>
  <si>
    <t>提供保障企业建设用地</t>
  </si>
  <si>
    <t>茅田南北线12号至27号迁改完成率</t>
  </si>
  <si>
    <t>高铁站前片区220k茅田南北线和110千伏高压线迁改下地</t>
    <phoneticPr fontId="11" type="noConversion"/>
  </si>
  <si>
    <t>张珂</t>
  </si>
  <si>
    <t>根据2022年拆迁项目实施进度，对水、电、天然气、通讯线路进行迁改。相关管线路迁改完成率达100%，预算控制成本为18284.86万元，居民满意度达100%，保障用水、用电、用气、通讯安全。</t>
  </si>
  <si>
    <t>根据2022年拆迁项目实施进度，对水、电、天然气、通讯线路进行了迁改。相关管线路迁改完成率为100%，预算控制成本为18284.86万元，线路迁改符合国家水、电、然气、通讯行业设质量要求，居民满意度达100%。</t>
  </si>
  <si>
    <t>相关管线路迁改完成率</t>
  </si>
  <si>
    <t>预算控制成本</t>
  </si>
  <si>
    <t>符合国家水、电、然气、通讯行业设质量要求</t>
  </si>
  <si>
    <t>保障用水、用电、用气、通讯安全</t>
  </si>
  <si>
    <t>2022年征地拆迁涉及电力、水、天然气、通信等迁改</t>
    <phoneticPr fontId="11" type="noConversion"/>
  </si>
  <si>
    <t>凯来</t>
  </si>
  <si>
    <t>2022年计划建成1个国家级平台，3个市级平台，孵化企业60家，培育高成长企业20家，获得国家级及省部级科技奖项5个，营收达20000万元，研发投入达35000万元，孵化企业满意度达95%及以上。</t>
  </si>
  <si>
    <t>2022年建成了1个国家级平台，3个市级平台，孵化企业60家，培育高成长企业20家，获得国家级及省部级科技奖项5个，营收达20000万元，研发投入达35000万元，孵化企业满意度达90%。</t>
  </si>
  <si>
    <t>建成国家级平台</t>
  </si>
  <si>
    <t>建成市级平台</t>
  </si>
  <si>
    <t>孵化企业数量</t>
  </si>
  <si>
    <t>培育高成长企业数量</t>
  </si>
  <si>
    <t>获得国家级及省部级科技奖数量</t>
  </si>
  <si>
    <t>营收</t>
  </si>
  <si>
    <t>研发投入</t>
  </si>
  <si>
    <t>孵化企业满意度</t>
  </si>
  <si>
    <t>重庆理工大学新能源汽车与智能网联汽车产业技术研究院</t>
    <phoneticPr fontId="11" type="noConversion"/>
  </si>
  <si>
    <t>廖小洪</t>
    <phoneticPr fontId="11" type="noConversion"/>
  </si>
  <si>
    <t>2022年计划完成对重庆高新技术产业研究院有限责任公司的支持，区税收收入良好，企业满意度达90%及以上。</t>
  </si>
  <si>
    <t>2022年完成对重庆高新技术产业研究院有限责任公司的支持，实现良好的区税收收入，企业满意度90%。</t>
  </si>
  <si>
    <t>成立公司数量</t>
  </si>
  <si>
    <t>家</t>
  </si>
  <si>
    <t>支持年限</t>
  </si>
  <si>
    <t>2019年7月前注册完成</t>
  </si>
  <si>
    <t>区税收收入</t>
  </si>
  <si>
    <t>引进、培育、孵化企业能力</t>
  </si>
  <si>
    <t>企业满意度</t>
  </si>
  <si>
    <t>重庆高新技术产业研究院有限责任公司注册资本金</t>
    <phoneticPr fontId="11" type="noConversion"/>
  </si>
  <si>
    <t>根据每年区委区政府安排，预计年底引进培育3个众创空间、孵化器等双创平台以及3个研究院项目。创新创业孵化平台、研究院每个运营费用约300-800万/家，平台载体租金物业约100-300万/家，装修补贴约200-500万/家，合计约5000万。在孵企业满意度达100%。</t>
  </si>
  <si>
    <t>2022年根据区委区政府安排，引进培育3个众创空间、孵化器等双创平台以及3个研究院项目。引进孵化平台、研究院运营费2500万元，载体租金物业1000万元，装修补贴1500万元，带动了劳动力就业，在孵企业满意度达100%。</t>
  </si>
  <si>
    <t>研究院项目数</t>
  </si>
  <si>
    <t>众创空间、孵化器等双创平台</t>
  </si>
  <si>
    <t>引进孵化平台、研究院运营费</t>
  </si>
  <si>
    <t>载体租金物业</t>
  </si>
  <si>
    <t>装修补贴标准</t>
  </si>
  <si>
    <t>劳动力就业</t>
  </si>
  <si>
    <t>在孵企业满意度</t>
  </si>
  <si>
    <t>创新创业孵化平台、研究院持续建设</t>
    <phoneticPr fontId="11" type="noConversion"/>
  </si>
  <si>
    <t>黄俊峰</t>
  </si>
  <si>
    <t>汇聚重庆大学军民融合领域的人才、技术、成果、基地等资源，5年内在璧建成5个重点省部级研究基地，其中包括1个国家级研究基地。3年内在璧设立1个博士后工作站、1个院士工作站。5年内形成150-200人的专职科研人员规模（其中博士学历100人以上）。2022年建设1个市级重点实验室、2个博士后工作站、专职科研人员达到100人，建设约6000平方米的科研生产场地。</t>
  </si>
  <si>
    <t>2022年完成重庆大学先进技术研究院装修工程；完成项目团队入驻工作；完成重点实验室、博士后工作站建设工作；入驻科研团队30个，专职科研人员规模达到100人，建成6000平方米的科研生产场地。</t>
  </si>
  <si>
    <t>市级重点实验室</t>
  </si>
  <si>
    <t>博士后工作站</t>
  </si>
  <si>
    <t>专职科研人员</t>
  </si>
  <si>
    <t>人</t>
  </si>
  <si>
    <t>科研团队入驻</t>
  </si>
  <si>
    <t>科研生产场地面积</t>
  </si>
  <si>
    <t>研发能力</t>
  </si>
  <si>
    <t>建设重庆大学先进技术研究院</t>
    <phoneticPr fontId="11" type="noConversion"/>
  </si>
  <si>
    <t>王思叙</t>
  </si>
  <si>
    <t>该项目地块至今未建设，为尽快将该地块利用起来，经与亚士创能公司协商，该公司同意退回土地并解除合同，希望补偿前期投入等费用共计1亿元。2022年计划收回土地256亩，在2022年12月解除合同并收回土地盘活土地，群众满意度达100%。</t>
  </si>
  <si>
    <t>2022年收回土地256亩，在2022年12月解除合同并收回土地盘活土地，群众满意度达100%。</t>
  </si>
  <si>
    <t>收回土地</t>
  </si>
  <si>
    <t>解除合同并收回土地的时间完成时间</t>
  </si>
  <si>
    <t>盘活土地</t>
  </si>
  <si>
    <t>亚士创能西南综合制造基地及西南区域总部项目</t>
    <phoneticPr fontId="11" type="noConversion"/>
  </si>
  <si>
    <t>计划于2022年12月底前完成合同约定目标，收回土地拟用面积280亩，项目实施成本控制低于320万元，企业满意度达100%，有效利用项目地块布局其它优质项目。</t>
  </si>
  <si>
    <t>2022年12月底前完成合同约定目标，收回土地拟用面积280亩，项目实施成本为320万元，企业满意度达100%，有效利用项目地块布局其它优质项目。</t>
  </si>
  <si>
    <t>收回土地拟用面积</t>
  </si>
  <si>
    <t>280</t>
  </si>
  <si>
    <t>有效利用项目地块布局其它优质项目</t>
  </si>
  <si>
    <t>2022年12月底前完成率</t>
  </si>
  <si>
    <t>少海汇重庆智慧生活产业园项目</t>
    <phoneticPr fontId="11" type="noConversion"/>
  </si>
  <si>
    <t>2022年计划厂房装修质量合格率达100%,于2022年3月投产，2022年税收区级留存金额达1000万元及以上，企业满意度达95%及以上。</t>
  </si>
  <si>
    <t>2022年厂房装修质量合格率达100%,于2022年3月投产，2022年税收区级留存金额达1000万元，企业满意度达90%。</t>
  </si>
  <si>
    <t>厂房装修质量合格率</t>
  </si>
  <si>
    <t>投产时间</t>
  </si>
  <si>
    <t>2022年税收区级留存金额</t>
  </si>
  <si>
    <t>小瑞科技智慧网联产业基地项目</t>
    <phoneticPr fontId="11" type="noConversion"/>
  </si>
  <si>
    <t>项目计划于2022年1月30日投产，其中装修补贴面积不少于6000㎡。投产后年产值不低于4亿元，工业增加值率不低于全市行业平均水平。一般工房补贴标准低于1200元/平方，洁净厂房补贴标准低于3000元/平方，投产后连续5年在璧累计纳税高于5400万元，企业满意度达90%及以上。</t>
  </si>
  <si>
    <t>项目于2022年1月30日投产，其中装修补贴面积不少于6000㎡。投产后年产值为4亿元。一般工房补贴标准为1200元/平方，洁净厂房补贴标准为3000元/平方，投产后连续5年在璧累计纳税为5400万元，企业满意度80%。</t>
  </si>
  <si>
    <t>年产值</t>
  </si>
  <si>
    <t>亿元</t>
  </si>
  <si>
    <t>装修补贴面积</t>
  </si>
  <si>
    <t>厂房装修质量</t>
  </si>
  <si>
    <t>优</t>
  </si>
  <si>
    <t>一般工房补贴标准</t>
  </si>
  <si>
    <t>元/平方</t>
  </si>
  <si>
    <t>洁净厂房补贴标准</t>
  </si>
  <si>
    <t>投产后连续5年在璧累计纳税</t>
  </si>
  <si>
    <t>新型液晶显示屏生产项目</t>
    <phoneticPr fontId="11" type="noConversion"/>
  </si>
  <si>
    <t>赵琪</t>
  </si>
  <si>
    <t>项目投资50亿元，达成后连续7年累计新增税收璧山区级留存实得部分不低于6亿元。2022年预计年产值不低于50亿元，新增就业岗位不低于50个，优秀建筑质量及产品质量，带动经济发展，打造新能源汽车产业集群，推动上下游产业链提升。</t>
  </si>
  <si>
    <t>2022年年产值为50亿元，新增就业岗位为50个，优秀建筑质量及产品质量，带动经济发展，打造新能源汽车产业集群，推动上下游产业链提升。</t>
  </si>
  <si>
    <t>建筑质量</t>
  </si>
  <si>
    <t>产品质量</t>
  </si>
  <si>
    <t>达产后年产值</t>
  </si>
  <si>
    <t>新增就业岗位</t>
  </si>
  <si>
    <t>带动经济发展，打造新能源汽车产业集群，推动上下游产业链提升</t>
  </si>
  <si>
    <t>中国长安汽车集团有限公司青山智能传动产业园项目</t>
    <phoneticPr fontId="11" type="noConversion"/>
  </si>
  <si>
    <t>贾成竹</t>
  </si>
  <si>
    <t>2022年12月完成合同约定内容，项目实施成本为1180万元，新增设备5台，新增岗位50个，服务对象满意度达100%，项目实施带动经济发展，带动当地人员收入达1000元。</t>
  </si>
  <si>
    <t>2022年12月完成合同约定内容，项目实施成本为1180万元，新增设备5台，新增岗位50个，服务对象满意度达90%，项目实施带动经济发展，带动当地人员收入达1000元。</t>
  </si>
  <si>
    <t>1180</t>
  </si>
  <si>
    <t>新增设备</t>
  </si>
  <si>
    <t>台</t>
  </si>
  <si>
    <t>5</t>
  </si>
  <si>
    <t>新增岗位</t>
  </si>
  <si>
    <t>50</t>
  </si>
  <si>
    <t>项目实施带动经济发展</t>
  </si>
  <si>
    <t>带动当地人员收入</t>
  </si>
  <si>
    <t>元</t>
  </si>
  <si>
    <t>1000</t>
  </si>
  <si>
    <t>服务对象满意度</t>
  </si>
  <si>
    <t>川铁超级电容项目</t>
    <phoneticPr fontId="11" type="noConversion"/>
  </si>
  <si>
    <t>项目新增投资2亿元，放弃原有的40亩商住地，2022年计划100%完成40亩地块带动经济发展，企业满意度达100%。</t>
  </si>
  <si>
    <t>2022年100%利用40亩地块带动经济发展，企业满意度达90%。</t>
  </si>
  <si>
    <t>地块面积</t>
  </si>
  <si>
    <t>2022年12月完成率</t>
  </si>
  <si>
    <t>重庆鹤姿汽车科技有限公司项目</t>
    <phoneticPr fontId="11" type="noConversion"/>
  </si>
  <si>
    <t>杨运川</t>
  </si>
  <si>
    <t>2022年计划此项目以优质的建筑质量何产品质量实现年产值60亿元及以上，新增岗位2000个，良好推动上下游产业链提升。</t>
  </si>
  <si>
    <t>2022年以优质的建筑质量何产品质量实现年产值60亿元，新增岗位2000个，良好推动上下游产业链提升。</t>
  </si>
  <si>
    <t>建筑面积</t>
  </si>
  <si>
    <t>推动上下游产业链提升</t>
  </si>
  <si>
    <t>动力电池扩能项目</t>
    <phoneticPr fontId="11" type="noConversion"/>
  </si>
  <si>
    <t>位于青杠街道的重庆农垦集团管理的原重庆市鑫仓公司、渝人园林公司等下属企业的近90亩闲置土地进行收回，拟对青杠大道半边街16户住户拆迁后进行改造。</t>
  </si>
  <si>
    <t>2022年完成拆迁农村住户住房16户，收回闲置土地面积90亩，发放拆迁住户赔偿款3000万元，有效提升土地利用率。</t>
  </si>
  <si>
    <t>拆迁农村住户住房户数</t>
  </si>
  <si>
    <t>户</t>
  </si>
  <si>
    <t>收回闲置土地面积</t>
  </si>
  <si>
    <t>拆迁16户住户赔偿款</t>
  </si>
  <si>
    <t>收回土地闲置土地成本</t>
  </si>
  <si>
    <t>土地有效利用率</t>
  </si>
  <si>
    <t>付收回桂林大发、青杠片区等土地款</t>
    <phoneticPr fontId="11" type="noConversion"/>
  </si>
  <si>
    <t>廖小洪</t>
    <phoneticPr fontId="11" type="noConversion"/>
  </si>
  <si>
    <t>2022年计划完成区财政局上解财政收入项目和区政府安排的必要项目的费用支出，区委区府交办的项目任务完成率达100%，项目实施资金保障率达100%，项目资金总量控制为75670.92万元，资金拨付率达100%，服务对象满意度达90%及以上。</t>
  </si>
  <si>
    <t>2022年完成区财政局上解财政收入项目和区政府安排的必要项目的费用支出，区委区府交办的项目任务完成率达100%，项目实施资金保障率达100%，项目资金总量控制为75670.92万元，资金拨付率达100%，服务对象满意度达85%。</t>
  </si>
  <si>
    <t>区委区府交办的项目任务完成率</t>
  </si>
  <si>
    <t>项目实施资金保障率</t>
  </si>
  <si>
    <t>项目资金总量</t>
  </si>
  <si>
    <t>资金拨付率</t>
  </si>
  <si>
    <t>高新区建设项目</t>
    <phoneticPr fontId="11" type="noConversion"/>
  </si>
  <si>
    <t>凤凰小学建设项目(EPC模式）</t>
    <phoneticPr fontId="11" type="noConversion"/>
  </si>
  <si>
    <t>重庆璧山高新技术产业开发区管理委员会</t>
    <phoneticPr fontId="9" type="noConversion"/>
  </si>
  <si>
    <t>重庆璧山高新技术产业开发区管理委员会</t>
    <phoneticPr fontId="11" type="noConversion"/>
  </si>
  <si>
    <t xml:space="preserve">  2022年完成结算审计工作并支付建筑面积21585.71平方米，其中1#楼（教学及辅助用房）建筑面积17148.41平方米，2#楼（门卫）建筑面积48.14平方米，3#楼（学生食堂及宿舍）4389.16平方米工程尾款</t>
    <phoneticPr fontId="11" type="noConversion"/>
  </si>
  <si>
    <t xml:space="preserve"> 2022年已完成建筑面积21585.71平方米，其中1#楼（教学及辅助用房）建筑面积17148.41平方米，2#楼（门卫）建筑面积48.14平方米，3#楼（学生食堂及宿舍）4389.16平方米工程</t>
    <phoneticPr fontId="11" type="noConversion"/>
  </si>
  <si>
    <t>容纳班次</t>
  </si>
  <si>
    <t>班次</t>
  </si>
  <si>
    <t>办学规模</t>
  </si>
  <si>
    <t>审计工作完成率</t>
  </si>
  <si>
    <t>无</t>
    <phoneticPr fontId="11" type="noConversion"/>
  </si>
  <si>
    <t>璧山高新区站前片区一期道路工程</t>
    <phoneticPr fontId="9" type="noConversion"/>
  </si>
  <si>
    <t>张海峰</t>
    <phoneticPr fontId="9" type="noConversion"/>
  </si>
  <si>
    <t>023-41407196</t>
    <phoneticPr fontId="9" type="noConversion"/>
  </si>
  <si>
    <t>该工程共4条道路，总长约4.8公里，其中横二路设计定位城市主干道，长 2700 米，设计道路标准宽度为 36 米，双向 6 车道；锡山路南段设计定位为城市次干道，长1054.979 米，设计道路标准宽度为 26 米，双向4车道；剑山路（横一路至横二路段）设计定位为城市次干道，长 322.931 米，设计道路标准宽度为 26 米，双向4车道；棕树路北段设计定位为城市次干道，长 727.393米，设计道路标准宽度为 26 米，双向4车道。工程建设内容主要包括：路基土石方工程、道路及其附属工程、给排水工程、照明工程、电力、通信、燃气等综合管网工程</t>
    <phoneticPr fontId="9" type="noConversion"/>
  </si>
  <si>
    <t>已完成长约4.8公里，其中横二路设计定位城市主干道，长 2700 米，设计道路标准宽度为 36 米，双向 6 车道；锡山路南段设计定位为城市次干道，长1054.979 米，设计道路标准宽度为 26 米，双向4车道；剑山路（横一路至横二路段）设计定位为城市次干道，长 322.931 米，设计道路标准宽度为 26 米，双向4车道；棕树路北段设计定位为城市次干道，长 727.393米，设计道路标准宽度为 26 米，双向4车道。工程建设内容主要包括：路基土石方工程、道路及其附属工程、给排水工程、照明工程、电力、通信、燃气等综合管网工程建设。</t>
    <phoneticPr fontId="9" type="noConversion"/>
  </si>
  <si>
    <t>道路长度</t>
  </si>
  <si>
    <t>25</t>
  </si>
  <si>
    <t>4.8</t>
  </si>
  <si>
    <t>完工时间</t>
  </si>
  <si>
    <t>月</t>
    <phoneticPr fontId="9" type="noConversion"/>
  </si>
  <si>
    <t>2050</t>
  </si>
  <si>
    <t>验收合格</t>
  </si>
  <si>
    <t>周边企业满意度</t>
  </si>
  <si>
    <t>胡华强</t>
  </si>
  <si>
    <t>完成对高新区范围内观音塘、塘坊、清明、两山景苑、虎峰共五个公租房小区进行维修改造，涉及拆除清运工程、对立面装饰工程、室内装饰装修工程、室外地面铺装工程、室外管网维护工程等。</t>
  </si>
  <si>
    <t>2022年完成对高新区范围内观音塘、塘坊、清明、两山景苑、虎峰共五个公租房小区进行维修改造，涉及拆除清运工程、对立面装饰工程、室内装饰装修工程、室外地面铺装工程、室外管网维护工程等。提出过付款申请，由于项目还在实施当中，未进行支付。</t>
  </si>
  <si>
    <t>维修改造小区数</t>
  </si>
  <si>
    <t>项目还在实施中</t>
  </si>
  <si>
    <t>工程费用成本</t>
  </si>
  <si>
    <t>小区住户满意度</t>
  </si>
  <si>
    <t>注：年末零结转资金不作为预算调整。</t>
  </si>
  <si>
    <t>高新区公租房品质提升改造项目、虎峰公租房维修改造项目</t>
    <phoneticPr fontId="11" type="noConversion"/>
  </si>
  <si>
    <t>曾雅秋</t>
  </si>
  <si>
    <t>新建1条道路</t>
  </si>
  <si>
    <t>公里</t>
  </si>
  <si>
    <t>3座立交</t>
  </si>
  <si>
    <t>座</t>
  </si>
  <si>
    <t>工期</t>
  </si>
  <si>
    <t>提高城市商业价值，带动就业，增加收入</t>
  </si>
  <si>
    <t>完善区域交通功能</t>
  </si>
  <si>
    <t>改善周边居住环境、完善城市功能</t>
  </si>
  <si>
    <t>项目持续影响</t>
  </si>
  <si>
    <t>市民满意度</t>
  </si>
  <si>
    <t>金凤隧道璧山段建设项目</t>
    <phoneticPr fontId="11" type="noConversion"/>
  </si>
  <si>
    <t>2022年计划建设主线长度为3.13km的金凤隧道璧山段道路及3座立交。验收合格率达100%，项目总实施成本为3545.75万元，工期短于24个月，有效提高城市商业价值，带动就业，增加收入，市民满意度达90%及以上。</t>
    <phoneticPr fontId="11" type="noConversion"/>
  </si>
  <si>
    <t>2022年建设主线长度为3.13km的金凤隧道璧山段道路及3座立交。验收合格率达100%，项目总实施成本为3545.75万元，工期为24个月，有效提高城市商业价值，带动就业，增加收入，市民满意度达90%。</t>
    <phoneticPr fontId="11" type="noConversion"/>
  </si>
</sst>
</file>

<file path=xl/styles.xml><?xml version="1.0" encoding="utf-8"?>
<styleSheet xmlns="http://schemas.openxmlformats.org/spreadsheetml/2006/main">
  <numFmts count="5">
    <numFmt numFmtId="43" formatCode="_ * #,##0.00_ ;_ * \-#,##0.00_ ;_ * &quot;-&quot;??_ ;_ @_ "/>
    <numFmt numFmtId="176" formatCode="#,##0.00_ "/>
    <numFmt numFmtId="177" formatCode="0.00_ "/>
    <numFmt numFmtId="178" formatCode="0_ "/>
    <numFmt numFmtId="179" formatCode="#,##0.00_);[Red]\(#,##0.00\)"/>
  </numFmts>
  <fonts count="23">
    <font>
      <sz val="11"/>
      <color theme="1"/>
      <name val="宋体"/>
      <charset val="134"/>
      <scheme val="minor"/>
    </font>
    <font>
      <sz val="16"/>
      <color theme="1"/>
      <name val="仿宋"/>
      <family val="3"/>
      <charset val="134"/>
    </font>
    <font>
      <b/>
      <sz val="16"/>
      <color theme="1"/>
      <name val="仿宋"/>
      <family val="3"/>
      <charset val="134"/>
    </font>
    <font>
      <sz val="12"/>
      <color theme="1"/>
      <name val="仿宋"/>
      <family val="3"/>
      <charset val="134"/>
    </font>
    <font>
      <sz val="12"/>
      <name val="仿宋"/>
      <family val="3"/>
      <charset val="134"/>
    </font>
    <font>
      <sz val="12"/>
      <color rgb="FF000000"/>
      <name val="仿宋"/>
      <family val="3"/>
      <charset val="134"/>
    </font>
    <font>
      <sz val="12"/>
      <color rgb="FFFF0000"/>
      <name val="仿宋"/>
      <family val="3"/>
      <charset val="134"/>
    </font>
    <font>
      <sz val="11"/>
      <name val="宋体"/>
      <family val="3"/>
      <charset val="134"/>
      <scheme val="minor"/>
    </font>
    <font>
      <sz val="11"/>
      <color theme="1"/>
      <name val="宋体"/>
      <family val="3"/>
      <charset val="134"/>
      <scheme val="minor"/>
    </font>
    <font>
      <sz val="9"/>
      <name val="宋体"/>
      <family val="3"/>
      <charset val="134"/>
      <scheme val="minor"/>
    </font>
    <font>
      <sz val="16"/>
      <color theme="1"/>
      <name val="仿宋"/>
      <charset val="134"/>
    </font>
    <font>
      <sz val="9"/>
      <name val="宋体"/>
      <charset val="134"/>
      <scheme val="minor"/>
    </font>
    <font>
      <b/>
      <sz val="16"/>
      <color theme="1"/>
      <name val="仿宋"/>
      <charset val="134"/>
    </font>
    <font>
      <sz val="12"/>
      <color theme="1"/>
      <name val="仿宋"/>
      <charset val="134"/>
    </font>
    <font>
      <sz val="12"/>
      <color rgb="FF000000"/>
      <name val="仿宋"/>
      <charset val="134"/>
    </font>
    <font>
      <sz val="12"/>
      <name val="仿宋"/>
      <charset val="134"/>
    </font>
    <font>
      <sz val="11"/>
      <name val="宋体"/>
      <charset val="134"/>
      <scheme val="minor"/>
    </font>
    <font>
      <sz val="12"/>
      <color rgb="FFFF0000"/>
      <name val="仿宋"/>
      <charset val="134"/>
    </font>
    <font>
      <sz val="9"/>
      <color rgb="FF000000"/>
      <name val="SimSun"/>
      <charset val="134"/>
    </font>
    <font>
      <sz val="9"/>
      <name val="宋体"/>
      <family val="3"/>
      <charset val="134"/>
    </font>
    <font>
      <sz val="10"/>
      <name val="宋体"/>
      <family val="3"/>
      <charset val="134"/>
    </font>
    <font>
      <sz val="10"/>
      <name val="宋体"/>
      <family val="3"/>
      <charset val="134"/>
      <scheme val="minor"/>
    </font>
    <font>
      <sz val="12"/>
      <name val="宋体"/>
      <family val="3"/>
      <charset val="134"/>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9" fontId="8" fillId="0" borderId="0" applyFont="0" applyFill="0" applyBorder="0" applyAlignment="0" applyProtection="0">
      <alignment vertical="center"/>
    </xf>
    <xf numFmtId="0" fontId="22" fillId="0" borderId="0">
      <alignment vertical="center"/>
    </xf>
  </cellStyleXfs>
  <cellXfs count="152">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7" fontId="3" fillId="0" borderId="1" xfId="0" applyNumberFormat="1" applyFont="1" applyBorder="1" applyAlignment="1">
      <alignment horizontal="center" vertical="center" wrapText="1"/>
    </xf>
    <xf numFmtId="10" fontId="3" fillId="0" borderId="1" xfId="1" applyNumberFormat="1" applyFont="1" applyBorder="1" applyAlignment="1">
      <alignment horizontal="center" vertical="center" wrapText="1"/>
    </xf>
    <xf numFmtId="0" fontId="3"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178"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10" fontId="4" fillId="0" borderId="1" xfId="1"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horizontal="center" vertical="center"/>
    </xf>
    <xf numFmtId="177" fontId="4" fillId="0" borderId="1" xfId="0" applyNumberFormat="1" applyFont="1" applyBorder="1" applyAlignment="1">
      <alignment horizontal="center" vertical="center" wrapText="1"/>
    </xf>
    <xf numFmtId="0" fontId="7" fillId="0" borderId="0" xfId="0" applyFont="1"/>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77" fontId="13" fillId="0" borderId="1" xfId="0" applyNumberFormat="1" applyFont="1" applyBorder="1" applyAlignment="1">
      <alignment horizontal="center" vertical="center" wrapText="1"/>
    </xf>
    <xf numFmtId="0" fontId="13" fillId="0" borderId="2" xfId="0" applyFont="1" applyBorder="1" applyAlignment="1">
      <alignment horizontal="center" vertical="center" wrapText="1"/>
    </xf>
    <xf numFmtId="10" fontId="13" fillId="0" borderId="1" xfId="1" applyNumberFormat="1" applyFont="1" applyBorder="1" applyAlignment="1">
      <alignment horizontal="center" vertical="center" wrapText="1"/>
    </xf>
    <xf numFmtId="0" fontId="13" fillId="0" borderId="0" xfId="0" applyFont="1" applyAlignment="1">
      <alignment horizontal="center" vertical="center"/>
    </xf>
    <xf numFmtId="0" fontId="13" fillId="0" borderId="1" xfId="0" applyFont="1" applyBorder="1" applyAlignment="1">
      <alignment horizontal="center" vertical="center" wrapText="1"/>
    </xf>
    <xf numFmtId="0" fontId="13" fillId="0" borderId="7" xfId="0" applyFont="1" applyFill="1" applyBorder="1" applyAlignment="1">
      <alignment horizontal="center" vertical="center" wrapText="1"/>
    </xf>
    <xf numFmtId="178"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177" fontId="15" fillId="0" borderId="1" xfId="0" applyNumberFormat="1" applyFont="1" applyBorder="1" applyAlignment="1">
      <alignment horizontal="center" vertical="center" wrapText="1"/>
    </xf>
    <xf numFmtId="0" fontId="16" fillId="0" borderId="0" xfId="0" applyFont="1"/>
    <xf numFmtId="0" fontId="17"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57" fontId="15" fillId="0" borderId="1" xfId="0" applyNumberFormat="1" applyFont="1" applyBorder="1" applyAlignment="1">
      <alignment horizontal="center" vertical="center" wrapText="1"/>
    </xf>
    <xf numFmtId="31" fontId="13" fillId="0" borderId="1" xfId="0" applyNumberFormat="1" applyFont="1" applyFill="1" applyBorder="1" applyAlignment="1">
      <alignment horizontal="center" vertical="center"/>
    </xf>
    <xf numFmtId="0" fontId="13" fillId="0" borderId="7" xfId="0" applyFont="1" applyBorder="1" applyAlignment="1">
      <alignment horizontal="center" vertical="center" wrapText="1"/>
    </xf>
    <xf numFmtId="0" fontId="8"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0" fontId="18" fillId="0" borderId="8" xfId="0" applyFont="1" applyBorder="1" applyAlignment="1">
      <alignment vertical="center" wrapText="1"/>
    </xf>
    <xf numFmtId="0" fontId="18" fillId="0" borderId="8" xfId="0" applyFont="1" applyBorder="1" applyAlignment="1">
      <alignment horizontal="center" vertical="center" wrapText="1"/>
    </xf>
    <xf numFmtId="0" fontId="19" fillId="0" borderId="9" xfId="0" applyFont="1" applyFill="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2" fillId="0" borderId="10" xfId="2" applyFont="1" applyFill="1" applyBorder="1" applyAlignment="1">
      <alignment horizontal="center" vertical="center"/>
    </xf>
    <xf numFmtId="0" fontId="13" fillId="0" borderId="11" xfId="0" applyFont="1" applyBorder="1" applyAlignment="1">
      <alignment horizontal="center" vertical="center" wrapText="1"/>
    </xf>
    <xf numFmtId="177" fontId="13" fillId="0" borderId="11" xfId="0" applyNumberFormat="1" applyFont="1" applyBorder="1" applyAlignment="1">
      <alignment horizontal="center" vertical="center" wrapText="1"/>
    </xf>
    <xf numFmtId="0" fontId="13" fillId="0" borderId="12" xfId="0" applyFont="1" applyBorder="1" applyAlignment="1">
      <alignment horizontal="center" vertical="center" wrapText="1"/>
    </xf>
    <xf numFmtId="10" fontId="13" fillId="0" borderId="11" xfId="1" applyNumberFormat="1" applyFont="1" applyBorder="1" applyAlignment="1">
      <alignment horizontal="center" vertical="center" wrapText="1"/>
    </xf>
    <xf numFmtId="0" fontId="13" fillId="0" borderId="11" xfId="0" applyFont="1" applyFill="1" applyBorder="1" applyAlignment="1">
      <alignment horizontal="center" vertical="center" wrapText="1"/>
    </xf>
    <xf numFmtId="178" fontId="13" fillId="0" borderId="11"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11" xfId="0" quotePrefix="1" applyFont="1" applyBorder="1" applyAlignment="1">
      <alignment horizontal="center" vertical="center" wrapText="1"/>
    </xf>
    <xf numFmtId="0" fontId="13" fillId="0" borderId="11" xfId="0" applyNumberFormat="1" applyFont="1" applyBorder="1" applyAlignment="1">
      <alignment horizontal="center" vertical="center" wrapText="1"/>
    </xf>
    <xf numFmtId="0" fontId="15" fillId="0" borderId="11" xfId="0" applyFont="1" applyFill="1" applyBorder="1" applyAlignment="1">
      <alignment horizontal="center" vertical="center" wrapText="1"/>
    </xf>
    <xf numFmtId="178" fontId="15" fillId="0" borderId="11"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NumberFormat="1" applyFont="1" applyBorder="1" applyAlignment="1">
      <alignment horizontal="center" vertical="center" wrapText="1"/>
    </xf>
    <xf numFmtId="10" fontId="15" fillId="0" borderId="11" xfId="1" applyNumberFormat="1" applyFont="1" applyBorder="1" applyAlignment="1">
      <alignment horizontal="center" vertical="center" wrapText="1"/>
    </xf>
    <xf numFmtId="177" fontId="15" fillId="0" borderId="11" xfId="0" applyNumberFormat="1" applyFont="1" applyBorder="1" applyAlignment="1">
      <alignment horizontal="center" vertical="center" wrapText="1"/>
    </xf>
    <xf numFmtId="0" fontId="15" fillId="0" borderId="11" xfId="0" applyNumberFormat="1" applyFont="1" applyFill="1" applyBorder="1" applyAlignment="1">
      <alignment horizontal="center" vertical="center" wrapText="1"/>
    </xf>
    <xf numFmtId="57" fontId="15" fillId="0" borderId="11" xfId="0" applyNumberFormat="1" applyFont="1" applyBorder="1" applyAlignment="1">
      <alignment horizontal="center" vertical="center" wrapText="1"/>
    </xf>
    <xf numFmtId="0" fontId="17" fillId="0" borderId="11" xfId="0" applyFont="1" applyBorder="1" applyAlignment="1">
      <alignment horizontal="center" vertical="center" wrapText="1"/>
    </xf>
    <xf numFmtId="0" fontId="0" fillId="0" borderId="0" xfId="0" applyFill="1"/>
    <xf numFmtId="177" fontId="13" fillId="0" borderId="11"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10" fontId="13" fillId="0" borderId="11" xfId="1" applyNumberFormat="1" applyFont="1" applyFill="1" applyBorder="1" applyAlignment="1">
      <alignment horizontal="center" vertical="center" wrapText="1"/>
    </xf>
    <xf numFmtId="0" fontId="13" fillId="0" borderId="0" xfId="0" applyFont="1" applyFill="1" applyAlignment="1">
      <alignment horizontal="center" vertical="center"/>
    </xf>
    <xf numFmtId="178" fontId="13" fillId="0" borderId="1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178" fontId="15" fillId="0" borderId="11" xfId="0" applyNumberFormat="1" applyFont="1" applyFill="1" applyBorder="1" applyAlignment="1">
      <alignment horizontal="center" vertical="center" wrapText="1"/>
    </xf>
    <xf numFmtId="10" fontId="15" fillId="0" borderId="11" xfId="1" applyNumberFormat="1" applyFont="1" applyFill="1" applyBorder="1" applyAlignment="1">
      <alignment horizontal="center" vertical="center" wrapText="1"/>
    </xf>
    <xf numFmtId="177" fontId="15" fillId="0" borderId="11" xfId="0" applyNumberFormat="1" applyFont="1" applyFill="1" applyBorder="1" applyAlignment="1">
      <alignment horizontal="center" vertical="center" wrapText="1"/>
    </xf>
    <xf numFmtId="0" fontId="16" fillId="0" borderId="0" xfId="0" applyFont="1" applyFill="1"/>
    <xf numFmtId="0" fontId="17" fillId="0" borderId="11" xfId="0" applyFont="1" applyFill="1" applyBorder="1" applyAlignment="1">
      <alignment horizontal="center" vertical="center" wrapText="1"/>
    </xf>
    <xf numFmtId="0" fontId="1" fillId="0" borderId="0" xfId="0" applyFont="1" applyBorder="1" applyAlignment="1">
      <alignment horizontal="left" vertical="center"/>
    </xf>
    <xf numFmtId="0" fontId="2"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43" fontId="3" fillId="0" borderId="2" xfId="0" applyNumberFormat="1" applyFont="1" applyBorder="1" applyAlignment="1">
      <alignment horizontal="center" vertical="center" wrapText="1"/>
    </xf>
    <xf numFmtId="43" fontId="3" fillId="0" borderId="4"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center" vertical="center" wrapText="1"/>
    </xf>
    <xf numFmtId="43" fontId="3" fillId="0" borderId="2" xfId="0" applyNumberFormat="1" applyFont="1" applyBorder="1" applyAlignment="1">
      <alignment horizontal="left" vertical="center" wrapText="1"/>
    </xf>
    <xf numFmtId="43" fontId="3" fillId="0" borderId="4" xfId="0" applyNumberFormat="1" applyFont="1" applyBorder="1" applyAlignment="1">
      <alignment horizontal="left" vertical="center" wrapText="1"/>
    </xf>
    <xf numFmtId="0" fontId="10" fillId="0" borderId="0" xfId="0" applyFont="1" applyBorder="1" applyAlignment="1">
      <alignment horizontal="left" vertical="center"/>
    </xf>
    <xf numFmtId="0" fontId="12"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4" fontId="13" fillId="0" borderId="2" xfId="0" applyNumberFormat="1" applyFont="1" applyBorder="1" applyAlignment="1">
      <alignment horizontal="center" vertical="center" wrapText="1"/>
    </xf>
    <xf numFmtId="4"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43" fontId="13" fillId="0" borderId="2" xfId="0" applyNumberFormat="1" applyFont="1" applyBorder="1" applyAlignment="1">
      <alignment horizontal="left" vertical="center" wrapText="1"/>
    </xf>
    <xf numFmtId="43" fontId="13" fillId="0" borderId="4" xfId="0" applyNumberFormat="1" applyFont="1" applyBorder="1" applyAlignment="1">
      <alignment horizontal="left" vertical="center" wrapText="1"/>
    </xf>
    <xf numFmtId="179" fontId="13" fillId="0" borderId="2" xfId="0" applyNumberFormat="1" applyFont="1" applyBorder="1" applyAlignment="1">
      <alignment horizontal="center" vertical="center" wrapText="1"/>
    </xf>
    <xf numFmtId="179" fontId="13" fillId="0" borderId="4"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Border="1" applyAlignment="1">
      <alignment horizontal="left" vertical="center" wrapText="1"/>
    </xf>
    <xf numFmtId="0" fontId="17" fillId="0" borderId="0" xfId="0" applyFont="1" applyBorder="1" applyAlignment="1">
      <alignment horizontal="left" vertical="center" wrapText="1"/>
    </xf>
    <xf numFmtId="43" fontId="13" fillId="0" borderId="12" xfId="0" applyNumberFormat="1" applyFont="1" applyBorder="1" applyAlignment="1">
      <alignment horizontal="left" vertical="center" wrapText="1"/>
    </xf>
    <xf numFmtId="43" fontId="13" fillId="0" borderId="14" xfId="0" applyNumberFormat="1" applyFont="1" applyBorder="1" applyAlignment="1">
      <alignment horizontal="left" vertical="center" wrapText="1"/>
    </xf>
    <xf numFmtId="4" fontId="13" fillId="0" borderId="12" xfId="0" applyNumberFormat="1" applyFont="1" applyBorder="1" applyAlignment="1">
      <alignment horizontal="center" vertical="center" wrapText="1"/>
    </xf>
    <xf numFmtId="4" fontId="13" fillId="0" borderId="14" xfId="0" applyNumberFormat="1" applyFont="1" applyBorder="1" applyAlignment="1">
      <alignment horizontal="center" vertical="center" wrapText="1"/>
    </xf>
    <xf numFmtId="0" fontId="13" fillId="0" borderId="15" xfId="0" applyFont="1" applyBorder="1" applyAlignment="1">
      <alignment horizontal="center" vertical="center" wrapText="1"/>
    </xf>
    <xf numFmtId="43" fontId="13" fillId="0" borderId="12" xfId="0" applyNumberFormat="1" applyFont="1" applyBorder="1" applyAlignment="1">
      <alignment horizontal="center" vertical="center" wrapText="1"/>
    </xf>
    <xf numFmtId="43" fontId="13" fillId="0" borderId="14" xfId="0" applyNumberFormat="1" applyFont="1" applyBorder="1" applyAlignment="1">
      <alignment horizontal="center" vertical="center" wrapText="1"/>
    </xf>
    <xf numFmtId="0" fontId="13" fillId="0" borderId="11" xfId="0" applyFont="1" applyFill="1" applyBorder="1" applyAlignment="1">
      <alignment horizontal="center" vertical="center" wrapText="1"/>
    </xf>
    <xf numFmtId="0" fontId="13" fillId="0" borderId="11" xfId="0" applyFont="1" applyFill="1" applyBorder="1" applyAlignment="1">
      <alignment horizontal="left" vertical="center" wrapText="1"/>
    </xf>
    <xf numFmtId="4" fontId="13" fillId="0" borderId="12" xfId="0" applyNumberFormat="1" applyFont="1" applyFill="1" applyBorder="1" applyAlignment="1">
      <alignment horizontal="center" vertical="center" wrapText="1"/>
    </xf>
    <xf numFmtId="4" fontId="13" fillId="0" borderId="14"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0"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43" fontId="13" fillId="0" borderId="12" xfId="0" applyNumberFormat="1" applyFont="1" applyFill="1" applyBorder="1" applyAlignment="1">
      <alignment horizontal="center" vertical="center" wrapText="1"/>
    </xf>
    <xf numFmtId="43" fontId="13" fillId="0" borderId="14" xfId="0" applyNumberFormat="1" applyFont="1" applyFill="1" applyBorder="1" applyAlignment="1">
      <alignment horizontal="center" vertical="center" wrapText="1"/>
    </xf>
  </cellXfs>
  <cellStyles count="3">
    <cellStyle name="百分比" xfId="1" builtinId="5"/>
    <cellStyle name="常规" xfId="0" builtinId="0"/>
    <cellStyle name="常规 3" xfId="2"/>
  </cellStyles>
  <dxfs count="0"/>
  <tableStyles count="0" defaultTableStyle="TableStyleMedium2"/>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22"/>
  <sheetViews>
    <sheetView workbookViewId="0">
      <selection activeCell="E50" sqref="E50"/>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86" t="s">
        <v>0</v>
      </c>
      <c r="B1" s="86"/>
      <c r="C1" s="86"/>
      <c r="D1" s="86"/>
      <c r="E1" s="86"/>
      <c r="F1" s="86"/>
      <c r="G1" s="86"/>
      <c r="H1" s="86"/>
      <c r="I1" s="86"/>
      <c r="J1" s="86"/>
    </row>
    <row r="2" spans="1:13" ht="20.25" customHeight="1">
      <c r="A2" s="87" t="s">
        <v>1</v>
      </c>
      <c r="B2" s="87"/>
      <c r="C2" s="87"/>
      <c r="D2" s="87"/>
      <c r="E2" s="87"/>
      <c r="F2" s="87"/>
      <c r="G2" s="87"/>
      <c r="H2" s="87"/>
      <c r="I2" s="87"/>
      <c r="J2" s="87"/>
    </row>
    <row r="3" spans="1:13" ht="40.9" customHeight="1">
      <c r="A3" s="1" t="s">
        <v>2</v>
      </c>
      <c r="B3" s="88" t="s">
        <v>3</v>
      </c>
      <c r="C3" s="89"/>
      <c r="D3" s="89"/>
      <c r="E3" s="89"/>
      <c r="F3" s="90"/>
      <c r="G3" s="1" t="s">
        <v>4</v>
      </c>
      <c r="H3" s="3">
        <f>SUM(I10:I21)+J6</f>
        <v>100</v>
      </c>
      <c r="I3" s="1" t="s">
        <v>5</v>
      </c>
      <c r="J3" s="1" t="str">
        <f>IF(H3&lt;60,"差",IF(H3&lt;80,"中",IF(H3&lt;90,"良","优")))</f>
        <v>优</v>
      </c>
    </row>
    <row r="4" spans="1:13" ht="40.9" customHeight="1">
      <c r="A4" s="1" t="s">
        <v>6</v>
      </c>
      <c r="B4" s="88" t="s">
        <v>7</v>
      </c>
      <c r="C4" s="90"/>
      <c r="D4" s="1" t="s">
        <v>8</v>
      </c>
      <c r="E4" s="88" t="s">
        <v>7</v>
      </c>
      <c r="F4" s="90"/>
      <c r="G4" s="1" t="s">
        <v>9</v>
      </c>
      <c r="H4" s="1" t="s">
        <v>44</v>
      </c>
      <c r="I4" s="1" t="s">
        <v>10</v>
      </c>
      <c r="J4" s="1">
        <v>13996397220</v>
      </c>
    </row>
    <row r="5" spans="1:13" ht="39" customHeight="1">
      <c r="A5" s="98" t="s">
        <v>11</v>
      </c>
      <c r="B5" s="88" t="s">
        <v>12</v>
      </c>
      <c r="C5" s="90"/>
      <c r="D5" s="88" t="s">
        <v>13</v>
      </c>
      <c r="E5" s="90"/>
      <c r="F5" s="88" t="s">
        <v>14</v>
      </c>
      <c r="G5" s="90"/>
      <c r="H5" s="2" t="s">
        <v>15</v>
      </c>
      <c r="I5" s="2" t="s">
        <v>16</v>
      </c>
      <c r="J5" s="1" t="s">
        <v>17</v>
      </c>
    </row>
    <row r="6" spans="1:13" ht="27" customHeight="1">
      <c r="A6" s="99"/>
      <c r="B6" s="92">
        <v>462133300</v>
      </c>
      <c r="C6" s="93"/>
      <c r="D6" s="94">
        <v>153710000</v>
      </c>
      <c r="E6" s="95"/>
      <c r="F6" s="96">
        <v>153710000</v>
      </c>
      <c r="G6" s="97"/>
      <c r="H6" s="4">
        <f>F6/D6</f>
        <v>1</v>
      </c>
      <c r="I6" s="14">
        <v>10</v>
      </c>
      <c r="J6" s="3">
        <f>H6*I6</f>
        <v>10</v>
      </c>
    </row>
    <row r="7" spans="1:13" ht="31.15" customHeight="1">
      <c r="A7" s="100" t="s">
        <v>18</v>
      </c>
      <c r="B7" s="88" t="s">
        <v>19</v>
      </c>
      <c r="C7" s="89"/>
      <c r="D7" s="89"/>
      <c r="E7" s="89"/>
      <c r="F7" s="90"/>
      <c r="G7" s="88" t="s">
        <v>20</v>
      </c>
      <c r="H7" s="89"/>
      <c r="I7" s="89"/>
      <c r="J7" s="90"/>
    </row>
    <row r="8" spans="1:13" ht="108" customHeight="1">
      <c r="A8" s="100"/>
      <c r="B8" s="88" t="s">
        <v>21</v>
      </c>
      <c r="C8" s="89"/>
      <c r="D8" s="89"/>
      <c r="E8" s="89"/>
      <c r="F8" s="90"/>
      <c r="G8" s="88" t="s">
        <v>22</v>
      </c>
      <c r="H8" s="89"/>
      <c r="I8" s="89"/>
      <c r="J8" s="90"/>
    </row>
    <row r="9" spans="1:13" ht="31.5" customHeight="1">
      <c r="A9" s="100" t="s">
        <v>23</v>
      </c>
      <c r="B9" s="1" t="s">
        <v>24</v>
      </c>
      <c r="C9" s="1" t="s">
        <v>25</v>
      </c>
      <c r="D9" s="1" t="s">
        <v>26</v>
      </c>
      <c r="E9" s="5" t="s">
        <v>27</v>
      </c>
      <c r="F9" s="1" t="s">
        <v>28</v>
      </c>
      <c r="G9" s="1" t="s">
        <v>29</v>
      </c>
      <c r="H9" s="1" t="s">
        <v>30</v>
      </c>
      <c r="I9" s="1" t="s">
        <v>31</v>
      </c>
      <c r="J9" s="1" t="s">
        <v>32</v>
      </c>
    </row>
    <row r="10" spans="1:13" ht="33" customHeight="1">
      <c r="A10" s="100"/>
      <c r="B10" s="6" t="s">
        <v>33</v>
      </c>
      <c r="C10" s="7">
        <v>20</v>
      </c>
      <c r="D10" s="8" t="s">
        <v>34</v>
      </c>
      <c r="E10" s="8" t="s">
        <v>35</v>
      </c>
      <c r="F10" s="9">
        <v>15371</v>
      </c>
      <c r="G10" s="9">
        <v>15371</v>
      </c>
      <c r="H10" s="10">
        <f t="shared" ref="H10:H14" si="0">G10/F10</f>
        <v>1</v>
      </c>
      <c r="I10" s="15">
        <f t="shared" ref="I10:I14" si="1">H10*C10</f>
        <v>20</v>
      </c>
      <c r="J10" s="1"/>
    </row>
    <row r="11" spans="1:13" ht="33" customHeight="1">
      <c r="A11" s="100"/>
      <c r="B11" s="8" t="s">
        <v>36</v>
      </c>
      <c r="C11" s="7">
        <v>20</v>
      </c>
      <c r="D11" s="8" t="s">
        <v>37</v>
      </c>
      <c r="E11" s="8" t="s">
        <v>35</v>
      </c>
      <c r="F11" s="9">
        <v>100</v>
      </c>
      <c r="G11" s="8">
        <v>100</v>
      </c>
      <c r="H11" s="10">
        <f t="shared" si="0"/>
        <v>1</v>
      </c>
      <c r="I11" s="15">
        <f t="shared" si="1"/>
        <v>20</v>
      </c>
      <c r="J11" s="8"/>
      <c r="K11" s="16"/>
      <c r="L11" s="16"/>
      <c r="M11" s="16"/>
    </row>
    <row r="12" spans="1:13" ht="33" customHeight="1">
      <c r="A12" s="100"/>
      <c r="B12" s="6" t="s">
        <v>38</v>
      </c>
      <c r="C12" s="7">
        <v>20</v>
      </c>
      <c r="D12" s="8" t="s">
        <v>37</v>
      </c>
      <c r="E12" s="8" t="s">
        <v>39</v>
      </c>
      <c r="F12" s="9">
        <v>6.3</v>
      </c>
      <c r="G12" s="8">
        <v>6.3</v>
      </c>
      <c r="H12" s="10">
        <f t="shared" si="0"/>
        <v>1</v>
      </c>
      <c r="I12" s="15">
        <f t="shared" si="1"/>
        <v>20</v>
      </c>
      <c r="J12" s="8"/>
      <c r="K12" s="16"/>
      <c r="L12" s="16"/>
      <c r="M12" s="16"/>
    </row>
    <row r="13" spans="1:13" ht="33" customHeight="1">
      <c r="A13" s="100"/>
      <c r="B13" s="8" t="s">
        <v>40</v>
      </c>
      <c r="C13" s="7">
        <v>20</v>
      </c>
      <c r="D13" s="8" t="s">
        <v>37</v>
      </c>
      <c r="E13" s="8" t="s">
        <v>35</v>
      </c>
      <c r="F13" s="9">
        <v>100</v>
      </c>
      <c r="G13" s="8">
        <v>100</v>
      </c>
      <c r="H13" s="10">
        <f t="shared" si="0"/>
        <v>1</v>
      </c>
      <c r="I13" s="15">
        <f t="shared" si="1"/>
        <v>20</v>
      </c>
      <c r="J13" s="8"/>
      <c r="K13" s="16"/>
      <c r="L13" s="16"/>
      <c r="M13" s="16"/>
    </row>
    <row r="14" spans="1:13" ht="33" customHeight="1">
      <c r="A14" s="100"/>
      <c r="B14" s="8" t="s">
        <v>41</v>
      </c>
      <c r="C14" s="7">
        <v>10</v>
      </c>
      <c r="D14" s="8" t="s">
        <v>37</v>
      </c>
      <c r="E14" s="8" t="s">
        <v>42</v>
      </c>
      <c r="F14" s="8">
        <v>90</v>
      </c>
      <c r="G14" s="8">
        <v>90</v>
      </c>
      <c r="H14" s="10">
        <f t="shared" si="0"/>
        <v>1</v>
      </c>
      <c r="I14" s="15">
        <f t="shared" si="1"/>
        <v>10</v>
      </c>
      <c r="J14" s="8"/>
      <c r="K14" s="16"/>
      <c r="L14" s="16"/>
      <c r="M14" s="16"/>
    </row>
    <row r="15" spans="1:13" ht="33" customHeight="1">
      <c r="A15" s="100"/>
      <c r="B15" s="8"/>
      <c r="C15" s="7"/>
      <c r="D15" s="8"/>
      <c r="E15" s="8"/>
      <c r="F15" s="8"/>
      <c r="G15" s="8"/>
      <c r="H15" s="10"/>
      <c r="I15" s="7"/>
      <c r="J15" s="8"/>
      <c r="K15" s="16"/>
      <c r="L15" s="16"/>
      <c r="M15" s="16"/>
    </row>
    <row r="16" spans="1:13" ht="33" customHeight="1">
      <c r="A16" s="100"/>
      <c r="B16" s="8"/>
      <c r="C16" s="7"/>
      <c r="D16" s="8"/>
      <c r="E16" s="8"/>
      <c r="F16" s="8"/>
      <c r="G16" s="8"/>
      <c r="H16" s="10"/>
      <c r="I16" s="7"/>
      <c r="J16" s="8"/>
      <c r="K16" s="16"/>
      <c r="L16" s="16"/>
      <c r="M16" s="16"/>
    </row>
    <row r="17" spans="1:13" ht="33" customHeight="1">
      <c r="A17" s="100"/>
      <c r="B17" s="8"/>
      <c r="C17" s="7"/>
      <c r="D17" s="8"/>
      <c r="E17" s="8"/>
      <c r="F17" s="8"/>
      <c r="G17" s="8"/>
      <c r="H17" s="10"/>
      <c r="I17" s="7"/>
      <c r="J17" s="8"/>
      <c r="K17" s="16"/>
      <c r="L17" s="16"/>
      <c r="M17" s="16"/>
    </row>
    <row r="18" spans="1:13" ht="33" customHeight="1">
      <c r="A18" s="100"/>
      <c r="B18" s="8"/>
      <c r="C18" s="7"/>
      <c r="D18" s="8"/>
      <c r="E18" s="8"/>
      <c r="F18" s="8"/>
      <c r="G18" s="8"/>
      <c r="H18" s="10"/>
      <c r="I18" s="7"/>
      <c r="J18" s="8"/>
      <c r="K18" s="16"/>
      <c r="L18" s="16"/>
      <c r="M18" s="16"/>
    </row>
    <row r="19" spans="1:13" ht="33" customHeight="1">
      <c r="A19" s="100"/>
      <c r="B19" s="8"/>
      <c r="C19" s="7"/>
      <c r="D19" s="8"/>
      <c r="E19" s="8"/>
      <c r="F19" s="8"/>
      <c r="G19" s="8"/>
      <c r="H19" s="10"/>
      <c r="I19" s="7"/>
      <c r="J19" s="8"/>
      <c r="K19" s="16"/>
      <c r="L19" s="16"/>
      <c r="M19" s="16"/>
    </row>
    <row r="20" spans="1:13" ht="33" customHeight="1">
      <c r="A20" s="100"/>
      <c r="B20" s="8"/>
      <c r="C20" s="7"/>
      <c r="D20" s="8"/>
      <c r="E20" s="8"/>
      <c r="F20" s="8"/>
      <c r="G20" s="8"/>
      <c r="H20" s="10"/>
      <c r="I20" s="7"/>
      <c r="J20" s="8"/>
      <c r="K20" s="16"/>
      <c r="L20" s="16"/>
      <c r="M20" s="16"/>
    </row>
    <row r="21" spans="1:13" ht="33" customHeight="1">
      <c r="A21" s="100"/>
      <c r="B21" s="1"/>
      <c r="C21" s="11"/>
      <c r="D21" s="12"/>
      <c r="E21" s="12"/>
      <c r="F21" s="13"/>
      <c r="G21" s="1"/>
      <c r="H21" s="4"/>
      <c r="I21" s="11"/>
      <c r="J21" s="1"/>
    </row>
    <row r="22" spans="1:13" ht="26.1" customHeight="1">
      <c r="A22" s="91" t="s">
        <v>43</v>
      </c>
      <c r="B22" s="91"/>
      <c r="C22" s="91"/>
      <c r="D22" s="91"/>
      <c r="E22" s="91"/>
      <c r="F22" s="91"/>
      <c r="G22" s="91"/>
      <c r="H22" s="91"/>
      <c r="I22" s="91"/>
      <c r="J22" s="91"/>
    </row>
  </sheetData>
  <mergeCells count="19">
    <mergeCell ref="A22:J22"/>
    <mergeCell ref="B5:C5"/>
    <mergeCell ref="D5:E5"/>
    <mergeCell ref="F5:G5"/>
    <mergeCell ref="B6:C6"/>
    <mergeCell ref="D6:E6"/>
    <mergeCell ref="F6:G6"/>
    <mergeCell ref="A5:A6"/>
    <mergeCell ref="A7:A8"/>
    <mergeCell ref="A9:A21"/>
    <mergeCell ref="B7:F7"/>
    <mergeCell ref="G7:J7"/>
    <mergeCell ref="B8:F8"/>
    <mergeCell ref="G8:J8"/>
    <mergeCell ref="A1:J1"/>
    <mergeCell ref="A2:J2"/>
    <mergeCell ref="B3:F3"/>
    <mergeCell ref="B4:C4"/>
    <mergeCell ref="E4:F4"/>
  </mergeCells>
  <phoneticPr fontId="9" type="noConversion"/>
  <pageMargins left="0.69930555555555596" right="0.69930555555555596"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3.5" customWidth="1"/>
    <col min="7" max="7" width="13.375" customWidth="1"/>
    <col min="8" max="9" width="12.625" customWidth="1"/>
    <col min="10" max="10" width="15.6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26.25" customHeight="1">
      <c r="A3" s="22" t="s">
        <v>2</v>
      </c>
      <c r="B3" s="107" t="s">
        <v>118</v>
      </c>
      <c r="C3" s="108"/>
      <c r="D3" s="108"/>
      <c r="E3" s="108"/>
      <c r="F3" s="109"/>
      <c r="G3" s="22" t="s">
        <v>4</v>
      </c>
      <c r="H3" s="23">
        <f>SUM(I10:I21)+J6</f>
        <v>98</v>
      </c>
      <c r="I3" s="22" t="s">
        <v>5</v>
      </c>
      <c r="J3" s="22" t="str">
        <f>IF(H3&lt;60,"差",IF(H3&lt;80,"中",IF(H3&lt;90,"良","优")))</f>
        <v>优</v>
      </c>
    </row>
    <row r="4" spans="1:13" ht="26.25" customHeight="1">
      <c r="A4" s="22" t="s">
        <v>6</v>
      </c>
      <c r="B4" s="107" t="s">
        <v>7</v>
      </c>
      <c r="C4" s="109"/>
      <c r="D4" s="22" t="s">
        <v>8</v>
      </c>
      <c r="E4" s="107" t="s">
        <v>7</v>
      </c>
      <c r="F4" s="109"/>
      <c r="G4" s="22" t="s">
        <v>9</v>
      </c>
      <c r="H4" s="22" t="s">
        <v>106</v>
      </c>
      <c r="I4" s="22" t="s">
        <v>10</v>
      </c>
      <c r="J4" s="39">
        <v>15823953198</v>
      </c>
    </row>
    <row r="5" spans="1:13" ht="26.25" customHeight="1">
      <c r="A5" s="114" t="s">
        <v>11</v>
      </c>
      <c r="B5" s="107" t="s">
        <v>12</v>
      </c>
      <c r="C5" s="109"/>
      <c r="D5" s="107" t="s">
        <v>13</v>
      </c>
      <c r="E5" s="109"/>
      <c r="F5" s="107" t="s">
        <v>14</v>
      </c>
      <c r="G5" s="109"/>
      <c r="H5" s="24" t="s">
        <v>15</v>
      </c>
      <c r="I5" s="24" t="s">
        <v>16</v>
      </c>
      <c r="J5" s="22" t="s">
        <v>17</v>
      </c>
    </row>
    <row r="6" spans="1:13" ht="26.25" customHeight="1">
      <c r="A6" s="115"/>
      <c r="B6" s="112">
        <v>7500000</v>
      </c>
      <c r="C6" s="113"/>
      <c r="D6" s="112">
        <v>3086200</v>
      </c>
      <c r="E6" s="113"/>
      <c r="F6" s="112">
        <v>3086200</v>
      </c>
      <c r="G6" s="113"/>
      <c r="H6" s="25">
        <f>F6/D6</f>
        <v>1</v>
      </c>
      <c r="I6" s="26">
        <v>10</v>
      </c>
      <c r="J6" s="23">
        <f>H6*I6</f>
        <v>10</v>
      </c>
    </row>
    <row r="7" spans="1:13" ht="26.25" customHeight="1">
      <c r="A7" s="110" t="s">
        <v>18</v>
      </c>
      <c r="B7" s="107" t="s">
        <v>19</v>
      </c>
      <c r="C7" s="108"/>
      <c r="D7" s="108"/>
      <c r="E7" s="108"/>
      <c r="F7" s="109"/>
      <c r="G7" s="107" t="s">
        <v>20</v>
      </c>
      <c r="H7" s="108"/>
      <c r="I7" s="108"/>
      <c r="J7" s="109"/>
    </row>
    <row r="8" spans="1:13" ht="26.25" customHeight="1">
      <c r="A8" s="110"/>
      <c r="B8" s="107" t="s">
        <v>107</v>
      </c>
      <c r="C8" s="108"/>
      <c r="D8" s="108"/>
      <c r="E8" s="108"/>
      <c r="F8" s="109"/>
      <c r="G8" s="107" t="s">
        <v>108</v>
      </c>
      <c r="H8" s="108"/>
      <c r="I8" s="108"/>
      <c r="J8" s="109"/>
    </row>
    <row r="9" spans="1:13" ht="26.25" customHeight="1">
      <c r="A9" s="110" t="s">
        <v>23</v>
      </c>
      <c r="B9" s="22" t="s">
        <v>24</v>
      </c>
      <c r="C9" s="22" t="s">
        <v>25</v>
      </c>
      <c r="D9" s="22" t="s">
        <v>26</v>
      </c>
      <c r="E9" s="28" t="s">
        <v>27</v>
      </c>
      <c r="F9" s="22" t="s">
        <v>28</v>
      </c>
      <c r="G9" s="22" t="s">
        <v>29</v>
      </c>
      <c r="H9" s="22" t="s">
        <v>30</v>
      </c>
      <c r="I9" s="22" t="s">
        <v>31</v>
      </c>
      <c r="J9" s="22" t="s">
        <v>32</v>
      </c>
    </row>
    <row r="10" spans="1:13" ht="26.25" customHeight="1">
      <c r="A10" s="110"/>
      <c r="B10" s="22" t="s">
        <v>109</v>
      </c>
      <c r="C10" s="29">
        <v>20</v>
      </c>
      <c r="D10" s="30" t="s">
        <v>110</v>
      </c>
      <c r="E10" s="30" t="s">
        <v>35</v>
      </c>
      <c r="F10" s="31">
        <v>2840</v>
      </c>
      <c r="G10" s="31">
        <v>2840</v>
      </c>
      <c r="H10" s="25">
        <f t="shared" ref="H10:H16" si="0">G10/F10</f>
        <v>1</v>
      </c>
      <c r="I10" s="23">
        <f t="shared" ref="I10:I16" si="1">H10*C10</f>
        <v>20</v>
      </c>
      <c r="J10" s="22"/>
    </row>
    <row r="11" spans="1:13" ht="26.25" customHeight="1">
      <c r="A11" s="110"/>
      <c r="B11" s="32" t="s">
        <v>111</v>
      </c>
      <c r="C11" s="33">
        <v>20</v>
      </c>
      <c r="D11" s="32" t="s">
        <v>37</v>
      </c>
      <c r="E11" s="32" t="s">
        <v>35</v>
      </c>
      <c r="F11" s="34">
        <v>100</v>
      </c>
      <c r="G11" s="34">
        <v>100</v>
      </c>
      <c r="H11" s="35">
        <f t="shared" si="0"/>
        <v>1</v>
      </c>
      <c r="I11" s="36">
        <f t="shared" si="1"/>
        <v>20</v>
      </c>
      <c r="J11" s="32"/>
      <c r="K11" s="37"/>
      <c r="L11" s="37"/>
      <c r="M11" s="37"/>
    </row>
    <row r="12" spans="1:13" ht="26.25" customHeight="1">
      <c r="A12" s="110"/>
      <c r="B12" s="32" t="s">
        <v>112</v>
      </c>
      <c r="C12" s="33">
        <v>10</v>
      </c>
      <c r="D12" s="32" t="s">
        <v>84</v>
      </c>
      <c r="E12" s="32" t="s">
        <v>35</v>
      </c>
      <c r="F12" s="34">
        <v>6</v>
      </c>
      <c r="G12" s="34">
        <v>6</v>
      </c>
      <c r="H12" s="35">
        <v>1</v>
      </c>
      <c r="I12" s="36">
        <f t="shared" si="1"/>
        <v>10</v>
      </c>
      <c r="J12" s="32"/>
      <c r="K12" s="37"/>
      <c r="L12" s="37"/>
      <c r="M12" s="37"/>
    </row>
    <row r="13" spans="1:13" ht="26.25" customHeight="1">
      <c r="A13" s="110"/>
      <c r="B13" s="32" t="s">
        <v>113</v>
      </c>
      <c r="C13" s="33">
        <v>10</v>
      </c>
      <c r="D13" s="32" t="s">
        <v>72</v>
      </c>
      <c r="E13" s="32" t="s">
        <v>72</v>
      </c>
      <c r="F13" s="34" t="s">
        <v>73</v>
      </c>
      <c r="G13" s="34" t="s">
        <v>86</v>
      </c>
      <c r="H13" s="35">
        <v>0.9</v>
      </c>
      <c r="I13" s="36">
        <f t="shared" si="1"/>
        <v>9</v>
      </c>
      <c r="J13" s="32"/>
      <c r="K13" s="37"/>
      <c r="L13" s="37"/>
      <c r="M13" s="37"/>
    </row>
    <row r="14" spans="1:13" ht="26.25" customHeight="1">
      <c r="A14" s="110"/>
      <c r="B14" s="32" t="s">
        <v>114</v>
      </c>
      <c r="C14" s="33">
        <v>10</v>
      </c>
      <c r="D14" s="32" t="s">
        <v>72</v>
      </c>
      <c r="E14" s="32" t="s">
        <v>72</v>
      </c>
      <c r="F14" s="34" t="s">
        <v>73</v>
      </c>
      <c r="G14" s="34" t="s">
        <v>86</v>
      </c>
      <c r="H14" s="35">
        <v>0.9</v>
      </c>
      <c r="I14" s="36">
        <f t="shared" si="1"/>
        <v>9</v>
      </c>
      <c r="J14" s="32"/>
      <c r="K14" s="37"/>
      <c r="L14" s="37"/>
      <c r="M14" s="37"/>
    </row>
    <row r="15" spans="1:13" ht="26.25" customHeight="1">
      <c r="A15" s="110"/>
      <c r="B15" s="32" t="s">
        <v>115</v>
      </c>
      <c r="C15" s="33">
        <v>10</v>
      </c>
      <c r="D15" s="32" t="s">
        <v>116</v>
      </c>
      <c r="E15" s="32" t="s">
        <v>35</v>
      </c>
      <c r="F15" s="32">
        <v>10</v>
      </c>
      <c r="G15" s="32">
        <v>10</v>
      </c>
      <c r="H15" s="35">
        <f t="shared" si="0"/>
        <v>1</v>
      </c>
      <c r="I15" s="36">
        <f t="shared" si="1"/>
        <v>10</v>
      </c>
      <c r="J15" s="32"/>
      <c r="K15" s="37"/>
      <c r="L15" s="37"/>
      <c r="M15" s="37"/>
    </row>
    <row r="16" spans="1:13" ht="26.25" customHeight="1">
      <c r="A16" s="110"/>
      <c r="B16" s="32" t="s">
        <v>117</v>
      </c>
      <c r="C16" s="33">
        <v>10</v>
      </c>
      <c r="D16" s="32" t="s">
        <v>37</v>
      </c>
      <c r="E16" s="32" t="s">
        <v>42</v>
      </c>
      <c r="F16" s="32">
        <v>90</v>
      </c>
      <c r="G16" s="32">
        <v>90</v>
      </c>
      <c r="H16" s="35">
        <f t="shared" si="0"/>
        <v>1</v>
      </c>
      <c r="I16" s="36">
        <f t="shared" si="1"/>
        <v>10</v>
      </c>
      <c r="J16" s="32"/>
      <c r="K16" s="37"/>
      <c r="L16" s="37"/>
      <c r="M16" s="37"/>
    </row>
    <row r="17" spans="1:13" ht="26.25" customHeight="1">
      <c r="A17" s="110"/>
      <c r="B17" s="32"/>
      <c r="C17" s="33"/>
      <c r="D17" s="32"/>
      <c r="E17" s="32"/>
      <c r="F17" s="32"/>
      <c r="G17" s="32"/>
      <c r="H17" s="35"/>
      <c r="I17" s="33"/>
      <c r="J17" s="32"/>
      <c r="K17" s="37"/>
      <c r="L17" s="37"/>
      <c r="M17" s="37"/>
    </row>
    <row r="18" spans="1:13" ht="26.25" customHeight="1">
      <c r="A18" s="110"/>
      <c r="B18" s="32"/>
      <c r="C18" s="33"/>
      <c r="D18" s="32"/>
      <c r="E18" s="32"/>
      <c r="F18" s="32"/>
      <c r="G18" s="32"/>
      <c r="H18" s="35"/>
      <c r="I18" s="33"/>
      <c r="J18" s="32"/>
      <c r="K18" s="37"/>
      <c r="L18" s="37"/>
      <c r="M18" s="37"/>
    </row>
    <row r="19" spans="1:13" ht="26.25" customHeight="1">
      <c r="A19" s="110"/>
      <c r="B19" s="32"/>
      <c r="C19" s="33"/>
      <c r="D19" s="32"/>
      <c r="E19" s="32"/>
      <c r="F19" s="32"/>
      <c r="G19" s="32"/>
      <c r="H19" s="35"/>
      <c r="I19" s="33"/>
      <c r="J19" s="32"/>
      <c r="K19" s="37"/>
      <c r="L19" s="37"/>
      <c r="M19" s="37"/>
    </row>
    <row r="20" spans="1:13" ht="26.25" customHeight="1">
      <c r="A20" s="110"/>
      <c r="B20" s="32"/>
      <c r="C20" s="33"/>
      <c r="D20" s="32"/>
      <c r="E20" s="32"/>
      <c r="F20" s="32"/>
      <c r="G20" s="32"/>
      <c r="H20" s="35"/>
      <c r="I20" s="33"/>
      <c r="J20" s="32"/>
      <c r="K20" s="37"/>
      <c r="L20" s="37"/>
      <c r="M20" s="37"/>
    </row>
    <row r="21" spans="1:13" ht="26.25" customHeight="1">
      <c r="A21" s="110"/>
      <c r="B21" s="22"/>
      <c r="C21" s="29"/>
      <c r="D21" s="30"/>
      <c r="E21" s="30"/>
      <c r="F21" s="38"/>
      <c r="G21" s="22"/>
      <c r="H21" s="25"/>
      <c r="I21" s="29"/>
      <c r="J21" s="22"/>
    </row>
    <row r="22" spans="1:13" ht="26.25"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23"/>
  <sheetViews>
    <sheetView workbookViewId="0">
      <selection activeCell="B7" sqref="B7:F7"/>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42" customHeight="1">
      <c r="A3" s="22" t="s">
        <v>2</v>
      </c>
      <c r="B3" s="107" t="s">
        <v>127</v>
      </c>
      <c r="C3" s="108"/>
      <c r="D3" s="108"/>
      <c r="E3" s="108"/>
      <c r="F3" s="109"/>
      <c r="G3" s="22" t="s">
        <v>4</v>
      </c>
      <c r="H3" s="23">
        <f>SUM(I10:I21)+J6</f>
        <v>98</v>
      </c>
      <c r="I3" s="22" t="s">
        <v>5</v>
      </c>
      <c r="J3" s="22" t="str">
        <f>IF(H3&lt;60,"差",IF(H3&lt;80,"中",IF(H3&lt;90,"良","优")))</f>
        <v>优</v>
      </c>
    </row>
    <row r="4" spans="1:13" ht="42" customHeight="1">
      <c r="A4" s="22" t="s">
        <v>6</v>
      </c>
      <c r="B4" s="107" t="s">
        <v>7</v>
      </c>
      <c r="C4" s="109"/>
      <c r="D4" s="22" t="s">
        <v>8</v>
      </c>
      <c r="E4" s="107" t="s">
        <v>7</v>
      </c>
      <c r="F4" s="109"/>
      <c r="G4" s="22" t="s">
        <v>9</v>
      </c>
      <c r="H4" s="22" t="s">
        <v>58</v>
      </c>
      <c r="I4" s="22" t="s">
        <v>10</v>
      </c>
      <c r="J4" s="22">
        <v>13509402866</v>
      </c>
    </row>
    <row r="5" spans="1:13" ht="42" customHeight="1">
      <c r="A5" s="114" t="s">
        <v>11</v>
      </c>
      <c r="B5" s="107" t="s">
        <v>12</v>
      </c>
      <c r="C5" s="109"/>
      <c r="D5" s="107" t="s">
        <v>13</v>
      </c>
      <c r="E5" s="109"/>
      <c r="F5" s="107" t="s">
        <v>14</v>
      </c>
      <c r="G5" s="109"/>
      <c r="H5" s="24" t="s">
        <v>15</v>
      </c>
      <c r="I5" s="24" t="s">
        <v>16</v>
      </c>
      <c r="J5" s="22" t="s">
        <v>17</v>
      </c>
    </row>
    <row r="6" spans="1:13" ht="42" customHeight="1">
      <c r="A6" s="115"/>
      <c r="B6" s="112">
        <v>6120000</v>
      </c>
      <c r="C6" s="113"/>
      <c r="D6" s="112">
        <v>3845100</v>
      </c>
      <c r="E6" s="113"/>
      <c r="F6" s="112">
        <v>3845100</v>
      </c>
      <c r="G6" s="113"/>
      <c r="H6" s="25">
        <f>F6/D6</f>
        <v>1</v>
      </c>
      <c r="I6" s="26">
        <v>10</v>
      </c>
      <c r="J6" s="23">
        <f>H6*I6</f>
        <v>10</v>
      </c>
    </row>
    <row r="7" spans="1:13" ht="42" customHeight="1">
      <c r="A7" s="110" t="s">
        <v>18</v>
      </c>
      <c r="B7" s="107" t="s">
        <v>19</v>
      </c>
      <c r="C7" s="108"/>
      <c r="D7" s="108"/>
      <c r="E7" s="108"/>
      <c r="F7" s="109"/>
      <c r="G7" s="107" t="s">
        <v>20</v>
      </c>
      <c r="H7" s="108"/>
      <c r="I7" s="108"/>
      <c r="J7" s="109"/>
    </row>
    <row r="8" spans="1:13" ht="42" customHeight="1">
      <c r="A8" s="110"/>
      <c r="B8" s="107" t="s">
        <v>119</v>
      </c>
      <c r="C8" s="108"/>
      <c r="D8" s="108"/>
      <c r="E8" s="108"/>
      <c r="F8" s="109"/>
      <c r="G8" s="107" t="s">
        <v>120</v>
      </c>
      <c r="H8" s="108"/>
      <c r="I8" s="108"/>
      <c r="J8" s="109"/>
    </row>
    <row r="9" spans="1:13" ht="42" customHeight="1">
      <c r="A9" s="110" t="s">
        <v>23</v>
      </c>
      <c r="B9" s="22" t="s">
        <v>24</v>
      </c>
      <c r="C9" s="22" t="s">
        <v>25</v>
      </c>
      <c r="D9" s="22" t="s">
        <v>26</v>
      </c>
      <c r="E9" s="28" t="s">
        <v>27</v>
      </c>
      <c r="F9" s="22" t="s">
        <v>28</v>
      </c>
      <c r="G9" s="22" t="s">
        <v>29</v>
      </c>
      <c r="H9" s="22" t="s">
        <v>30</v>
      </c>
      <c r="I9" s="22" t="s">
        <v>31</v>
      </c>
      <c r="J9" s="22" t="s">
        <v>32</v>
      </c>
    </row>
    <row r="10" spans="1:13" ht="42" customHeight="1">
      <c r="A10" s="110"/>
      <c r="B10" s="22" t="s">
        <v>121</v>
      </c>
      <c r="C10" s="29" t="s">
        <v>96</v>
      </c>
      <c r="D10" s="30" t="s">
        <v>110</v>
      </c>
      <c r="E10" s="30" t="s">
        <v>42</v>
      </c>
      <c r="F10" s="31" t="s">
        <v>122</v>
      </c>
      <c r="G10" s="22" t="s">
        <v>122</v>
      </c>
      <c r="H10" s="25">
        <f t="shared" ref="H10:H16" si="0">G10/F10</f>
        <v>1</v>
      </c>
      <c r="I10" s="23">
        <f t="shared" ref="I10:I16" si="1">H10*C10</f>
        <v>15</v>
      </c>
      <c r="J10" s="22"/>
    </row>
    <row r="11" spans="1:13" ht="42" customHeight="1">
      <c r="A11" s="110"/>
      <c r="B11" s="32" t="s">
        <v>95</v>
      </c>
      <c r="C11" s="33" t="s">
        <v>96</v>
      </c>
      <c r="D11" s="32" t="s">
        <v>34</v>
      </c>
      <c r="E11" s="32" t="s">
        <v>39</v>
      </c>
      <c r="F11" s="34">
        <v>3841.51</v>
      </c>
      <c r="G11" s="34">
        <v>3841.51</v>
      </c>
      <c r="H11" s="35">
        <f t="shared" si="0"/>
        <v>1</v>
      </c>
      <c r="I11" s="36">
        <f t="shared" si="1"/>
        <v>15</v>
      </c>
      <c r="J11" s="32"/>
      <c r="K11" s="37"/>
      <c r="L11" s="37"/>
      <c r="M11" s="37"/>
    </row>
    <row r="12" spans="1:13" ht="42" customHeight="1">
      <c r="A12" s="110"/>
      <c r="B12" s="32" t="s">
        <v>123</v>
      </c>
      <c r="C12" s="33" t="s">
        <v>96</v>
      </c>
      <c r="D12" s="32" t="s">
        <v>37</v>
      </c>
      <c r="E12" s="32" t="s">
        <v>64</v>
      </c>
      <c r="F12" s="34" t="s">
        <v>69</v>
      </c>
      <c r="G12" s="32" t="s">
        <v>69</v>
      </c>
      <c r="H12" s="35">
        <f t="shared" si="0"/>
        <v>1</v>
      </c>
      <c r="I12" s="36">
        <f t="shared" si="1"/>
        <v>15</v>
      </c>
      <c r="J12" s="32"/>
      <c r="K12" s="37"/>
      <c r="L12" s="37"/>
      <c r="M12" s="37"/>
    </row>
    <row r="13" spans="1:13" ht="42" customHeight="1">
      <c r="A13" s="110"/>
      <c r="B13" s="32" t="s">
        <v>70</v>
      </c>
      <c r="C13" s="33" t="s">
        <v>96</v>
      </c>
      <c r="D13" s="32" t="s">
        <v>37</v>
      </c>
      <c r="E13" s="32" t="s">
        <v>64</v>
      </c>
      <c r="F13" s="34" t="s">
        <v>69</v>
      </c>
      <c r="G13" s="32" t="s">
        <v>69</v>
      </c>
      <c r="H13" s="35">
        <f t="shared" si="0"/>
        <v>1</v>
      </c>
      <c r="I13" s="36">
        <f t="shared" si="1"/>
        <v>15</v>
      </c>
      <c r="J13" s="32"/>
      <c r="K13" s="37"/>
      <c r="L13" s="37"/>
      <c r="M13" s="37"/>
    </row>
    <row r="14" spans="1:13" ht="42" customHeight="1">
      <c r="A14" s="110"/>
      <c r="B14" s="32" t="s">
        <v>124</v>
      </c>
      <c r="C14" s="33" t="s">
        <v>68</v>
      </c>
      <c r="D14" s="32" t="s">
        <v>72</v>
      </c>
      <c r="E14" s="32" t="s">
        <v>72</v>
      </c>
      <c r="F14" s="34" t="s">
        <v>73</v>
      </c>
      <c r="G14" s="34" t="s">
        <v>86</v>
      </c>
      <c r="H14" s="35">
        <v>0.9</v>
      </c>
      <c r="I14" s="36">
        <f t="shared" si="1"/>
        <v>9</v>
      </c>
      <c r="J14" s="32"/>
      <c r="K14" s="37"/>
      <c r="L14" s="37"/>
      <c r="M14" s="37"/>
    </row>
    <row r="15" spans="1:13" ht="42" customHeight="1">
      <c r="A15" s="110"/>
      <c r="B15" s="32" t="s">
        <v>85</v>
      </c>
      <c r="C15" s="33" t="s">
        <v>68</v>
      </c>
      <c r="D15" s="32" t="s">
        <v>72</v>
      </c>
      <c r="E15" s="32" t="s">
        <v>72</v>
      </c>
      <c r="F15" s="34" t="s">
        <v>73</v>
      </c>
      <c r="G15" s="34" t="s">
        <v>86</v>
      </c>
      <c r="H15" s="35">
        <v>0.9</v>
      </c>
      <c r="I15" s="36">
        <f t="shared" si="1"/>
        <v>9</v>
      </c>
      <c r="J15" s="32"/>
      <c r="K15" s="37"/>
      <c r="L15" s="37"/>
      <c r="M15" s="37"/>
    </row>
    <row r="16" spans="1:13" ht="42" customHeight="1">
      <c r="A16" s="110"/>
      <c r="B16" s="32" t="s">
        <v>125</v>
      </c>
      <c r="C16" s="33" t="s">
        <v>68</v>
      </c>
      <c r="D16" s="32" t="s">
        <v>37</v>
      </c>
      <c r="E16" s="32" t="s">
        <v>42</v>
      </c>
      <c r="F16" s="32" t="s">
        <v>126</v>
      </c>
      <c r="G16" s="32" t="s">
        <v>126</v>
      </c>
      <c r="H16" s="35">
        <f t="shared" si="0"/>
        <v>1</v>
      </c>
      <c r="I16" s="36">
        <f t="shared" si="1"/>
        <v>10</v>
      </c>
      <c r="J16" s="32"/>
      <c r="K16" s="37"/>
      <c r="L16" s="37"/>
      <c r="M16" s="37"/>
    </row>
    <row r="17" spans="1:13" ht="42" customHeight="1">
      <c r="A17" s="110"/>
      <c r="B17" s="32"/>
      <c r="C17" s="33"/>
      <c r="D17" s="32"/>
      <c r="E17" s="32"/>
      <c r="F17" s="32"/>
      <c r="G17" s="32"/>
      <c r="H17" s="35"/>
      <c r="I17" s="33"/>
      <c r="J17" s="32"/>
      <c r="K17" s="37"/>
      <c r="L17" s="37"/>
      <c r="M17" s="37"/>
    </row>
    <row r="18" spans="1:13" ht="42" customHeight="1">
      <c r="A18" s="110"/>
      <c r="B18" s="32"/>
      <c r="C18" s="33"/>
      <c r="D18" s="32"/>
      <c r="E18" s="32"/>
      <c r="F18" s="32"/>
      <c r="G18" s="32"/>
      <c r="H18" s="35"/>
      <c r="I18" s="33"/>
      <c r="J18" s="32"/>
      <c r="K18" s="37"/>
      <c r="L18" s="37"/>
      <c r="M18" s="37"/>
    </row>
    <row r="19" spans="1:13" ht="42" customHeight="1">
      <c r="A19" s="110"/>
      <c r="B19" s="32"/>
      <c r="C19" s="33"/>
      <c r="D19" s="32"/>
      <c r="E19" s="32"/>
      <c r="F19" s="32"/>
      <c r="G19" s="32"/>
      <c r="H19" s="35"/>
      <c r="I19" s="33"/>
      <c r="J19" s="32"/>
      <c r="K19" s="37"/>
      <c r="L19" s="37"/>
      <c r="M19" s="37"/>
    </row>
    <row r="20" spans="1:13" ht="42" customHeight="1">
      <c r="A20" s="110"/>
      <c r="B20" s="32"/>
      <c r="C20" s="33"/>
      <c r="D20" s="32"/>
      <c r="E20" s="32"/>
      <c r="F20" s="32"/>
      <c r="G20" s="32"/>
      <c r="H20" s="35"/>
      <c r="I20" s="33"/>
      <c r="J20" s="32"/>
      <c r="K20" s="37"/>
      <c r="L20" s="37"/>
      <c r="M20" s="37"/>
    </row>
    <row r="21" spans="1:13" ht="42" customHeight="1">
      <c r="A21" s="110"/>
      <c r="B21" s="22"/>
      <c r="C21" s="29"/>
      <c r="D21" s="30"/>
      <c r="E21" s="30"/>
      <c r="F21" s="38"/>
      <c r="G21" s="22"/>
      <c r="H21" s="25"/>
      <c r="I21" s="29"/>
      <c r="J21" s="22"/>
    </row>
    <row r="22" spans="1:13" ht="42" customHeight="1">
      <c r="A22" s="111" t="s">
        <v>43</v>
      </c>
      <c r="B22" s="111"/>
      <c r="C22" s="111"/>
      <c r="D22" s="111"/>
      <c r="E22" s="111"/>
      <c r="F22" s="111"/>
      <c r="G22" s="111"/>
      <c r="H22" s="111"/>
      <c r="I22" s="111"/>
      <c r="J22" s="111"/>
    </row>
    <row r="23" spans="1:13" ht="42" customHeight="1"/>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37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28.5" customHeight="1">
      <c r="A3" s="22" t="s">
        <v>2</v>
      </c>
      <c r="B3" s="107" t="s">
        <v>142</v>
      </c>
      <c r="C3" s="108"/>
      <c r="D3" s="108"/>
      <c r="E3" s="108"/>
      <c r="F3" s="109"/>
      <c r="G3" s="22" t="s">
        <v>4</v>
      </c>
      <c r="H3" s="23">
        <f>SUM(I10:I21)+J6</f>
        <v>71.168691922801997</v>
      </c>
      <c r="I3" s="22" t="s">
        <v>5</v>
      </c>
      <c r="J3" s="22" t="str">
        <f>IF(H3&lt;60,"差",IF(H3&lt;80,"中",IF(H3&lt;90,"良","优")))</f>
        <v>中</v>
      </c>
    </row>
    <row r="4" spans="1:13" ht="28.5" customHeight="1">
      <c r="A4" s="22" t="s">
        <v>6</v>
      </c>
      <c r="B4" s="107" t="s">
        <v>7</v>
      </c>
      <c r="C4" s="109"/>
      <c r="D4" s="22" t="s">
        <v>8</v>
      </c>
      <c r="E4" s="107" t="s">
        <v>7</v>
      </c>
      <c r="F4" s="109"/>
      <c r="G4" s="22" t="s">
        <v>9</v>
      </c>
      <c r="H4" s="22" t="s">
        <v>128</v>
      </c>
      <c r="I4" s="22" t="s">
        <v>10</v>
      </c>
      <c r="J4" s="39">
        <v>13436131153</v>
      </c>
    </row>
    <row r="5" spans="1:13" ht="28.5" customHeight="1">
      <c r="A5" s="114" t="s">
        <v>11</v>
      </c>
      <c r="B5" s="107" t="s">
        <v>12</v>
      </c>
      <c r="C5" s="109"/>
      <c r="D5" s="107" t="s">
        <v>13</v>
      </c>
      <c r="E5" s="109"/>
      <c r="F5" s="107" t="s">
        <v>14</v>
      </c>
      <c r="G5" s="109"/>
      <c r="H5" s="24" t="s">
        <v>15</v>
      </c>
      <c r="I5" s="24" t="s">
        <v>16</v>
      </c>
      <c r="J5" s="22" t="s">
        <v>17</v>
      </c>
    </row>
    <row r="6" spans="1:13" ht="28.5" customHeight="1">
      <c r="A6" s="115"/>
      <c r="B6" s="112">
        <v>8830000</v>
      </c>
      <c r="C6" s="113"/>
      <c r="D6" s="112">
        <v>3077800</v>
      </c>
      <c r="E6" s="113"/>
      <c r="F6" s="112">
        <v>119900</v>
      </c>
      <c r="G6" s="113"/>
      <c r="H6" s="25">
        <f>F6/D6</f>
        <v>3.8956397426733382E-2</v>
      </c>
      <c r="I6" s="26">
        <v>10</v>
      </c>
      <c r="J6" s="23">
        <f>H6*I6</f>
        <v>0.3895639742673338</v>
      </c>
    </row>
    <row r="7" spans="1:13" ht="28.5" customHeight="1">
      <c r="A7" s="110" t="s">
        <v>18</v>
      </c>
      <c r="B7" s="107" t="s">
        <v>19</v>
      </c>
      <c r="C7" s="108"/>
      <c r="D7" s="108"/>
      <c r="E7" s="108"/>
      <c r="F7" s="109"/>
      <c r="G7" s="107" t="s">
        <v>20</v>
      </c>
      <c r="H7" s="108"/>
      <c r="I7" s="108"/>
      <c r="J7" s="109"/>
    </row>
    <row r="8" spans="1:13" ht="28.5" customHeight="1">
      <c r="A8" s="110"/>
      <c r="B8" s="107" t="s">
        <v>129</v>
      </c>
      <c r="C8" s="108"/>
      <c r="D8" s="108"/>
      <c r="E8" s="108"/>
      <c r="F8" s="109"/>
      <c r="G8" s="107" t="s">
        <v>130</v>
      </c>
      <c r="H8" s="108"/>
      <c r="I8" s="108"/>
      <c r="J8" s="109"/>
    </row>
    <row r="9" spans="1:13" ht="28.5" customHeight="1">
      <c r="A9" s="110" t="s">
        <v>23</v>
      </c>
      <c r="B9" s="22" t="s">
        <v>24</v>
      </c>
      <c r="C9" s="22" t="s">
        <v>25</v>
      </c>
      <c r="D9" s="22" t="s">
        <v>26</v>
      </c>
      <c r="E9" s="28" t="s">
        <v>27</v>
      </c>
      <c r="F9" s="22" t="s">
        <v>28</v>
      </c>
      <c r="G9" s="22" t="s">
        <v>29</v>
      </c>
      <c r="H9" s="22" t="s">
        <v>30</v>
      </c>
      <c r="I9" s="22" t="s">
        <v>31</v>
      </c>
      <c r="J9" s="22" t="s">
        <v>32</v>
      </c>
    </row>
    <row r="10" spans="1:13" ht="28.5" customHeight="1">
      <c r="A10" s="110"/>
      <c r="B10" s="22" t="s">
        <v>131</v>
      </c>
      <c r="C10" s="29" t="s">
        <v>62</v>
      </c>
      <c r="D10" s="30" t="s">
        <v>37</v>
      </c>
      <c r="E10" s="30" t="s">
        <v>64</v>
      </c>
      <c r="F10" s="31" t="s">
        <v>69</v>
      </c>
      <c r="G10" s="22" t="s">
        <v>69</v>
      </c>
      <c r="H10" s="25">
        <f t="shared" ref="H10:H14" si="0">G10/F10</f>
        <v>1</v>
      </c>
      <c r="I10" s="23">
        <f t="shared" ref="I10:I14" si="1">H10*C10</f>
        <v>20</v>
      </c>
      <c r="J10" s="22"/>
    </row>
    <row r="11" spans="1:13" ht="28.5" customHeight="1">
      <c r="A11" s="110"/>
      <c r="B11" s="32" t="s">
        <v>132</v>
      </c>
      <c r="C11" s="33" t="s">
        <v>62</v>
      </c>
      <c r="D11" s="32" t="s">
        <v>133</v>
      </c>
      <c r="E11" s="32" t="s">
        <v>39</v>
      </c>
      <c r="F11" s="34" t="s">
        <v>134</v>
      </c>
      <c r="G11" s="32" t="s">
        <v>134</v>
      </c>
      <c r="H11" s="35">
        <f t="shared" si="0"/>
        <v>1</v>
      </c>
      <c r="I11" s="36">
        <f t="shared" si="1"/>
        <v>20</v>
      </c>
      <c r="J11" s="32"/>
      <c r="K11" s="37"/>
      <c r="L11" s="37"/>
      <c r="M11" s="37"/>
    </row>
    <row r="12" spans="1:13" ht="28.5" customHeight="1">
      <c r="A12" s="110"/>
      <c r="B12" s="32" t="s">
        <v>135</v>
      </c>
      <c r="C12" s="33" t="s">
        <v>62</v>
      </c>
      <c r="D12" s="32" t="s">
        <v>136</v>
      </c>
      <c r="E12" s="32" t="s">
        <v>64</v>
      </c>
      <c r="F12" s="34" t="s">
        <v>137</v>
      </c>
      <c r="G12" s="32" t="s">
        <v>137</v>
      </c>
      <c r="H12" s="35">
        <f t="shared" si="0"/>
        <v>1</v>
      </c>
      <c r="I12" s="36">
        <f t="shared" si="1"/>
        <v>20</v>
      </c>
      <c r="J12" s="32"/>
      <c r="K12" s="37"/>
      <c r="L12" s="37"/>
      <c r="M12" s="37"/>
    </row>
    <row r="13" spans="1:13" ht="28.5" customHeight="1">
      <c r="A13" s="110"/>
      <c r="B13" s="32" t="s">
        <v>138</v>
      </c>
      <c r="C13" s="33" t="s">
        <v>62</v>
      </c>
      <c r="D13" s="32" t="s">
        <v>56</v>
      </c>
      <c r="E13" s="32" t="s">
        <v>64</v>
      </c>
      <c r="F13" s="34">
        <v>307.77999999999997</v>
      </c>
      <c r="G13" s="34">
        <v>11.99</v>
      </c>
      <c r="H13" s="35">
        <f t="shared" si="0"/>
        <v>3.8956397426733388E-2</v>
      </c>
      <c r="I13" s="36">
        <f t="shared" si="1"/>
        <v>0.77912794853466782</v>
      </c>
      <c r="J13" s="32" t="s">
        <v>139</v>
      </c>
      <c r="K13" s="37"/>
      <c r="L13" s="37"/>
      <c r="M13" s="37"/>
    </row>
    <row r="14" spans="1:13" ht="28.5" customHeight="1">
      <c r="A14" s="110"/>
      <c r="B14" s="32" t="s">
        <v>140</v>
      </c>
      <c r="C14" s="33" t="s">
        <v>68</v>
      </c>
      <c r="D14" s="32" t="s">
        <v>37</v>
      </c>
      <c r="E14" s="32" t="s">
        <v>42</v>
      </c>
      <c r="F14" s="34" t="s">
        <v>141</v>
      </c>
      <c r="G14" s="32" t="s">
        <v>141</v>
      </c>
      <c r="H14" s="35">
        <f t="shared" si="0"/>
        <v>1</v>
      </c>
      <c r="I14" s="36">
        <f t="shared" si="1"/>
        <v>10</v>
      </c>
      <c r="J14" s="32"/>
      <c r="K14" s="37"/>
      <c r="L14" s="37"/>
      <c r="M14" s="37"/>
    </row>
    <row r="15" spans="1:13" ht="28.5" customHeight="1">
      <c r="A15" s="110"/>
      <c r="B15" s="32"/>
      <c r="C15" s="33"/>
      <c r="D15" s="32"/>
      <c r="E15" s="32"/>
      <c r="F15" s="32"/>
      <c r="G15" s="32"/>
      <c r="H15" s="35"/>
      <c r="I15" s="33"/>
      <c r="J15" s="32"/>
      <c r="K15" s="37"/>
      <c r="L15" s="37"/>
      <c r="M15" s="37"/>
    </row>
    <row r="16" spans="1:13" ht="28.5" customHeight="1">
      <c r="A16" s="110"/>
      <c r="B16" s="32"/>
      <c r="C16" s="33"/>
      <c r="D16" s="32"/>
      <c r="E16" s="32"/>
      <c r="F16" s="32"/>
      <c r="G16" s="32"/>
      <c r="H16" s="35"/>
      <c r="I16" s="33"/>
      <c r="J16" s="32"/>
      <c r="K16" s="37"/>
      <c r="L16" s="37"/>
      <c r="M16" s="37"/>
    </row>
    <row r="17" spans="1:13" ht="28.5" customHeight="1">
      <c r="A17" s="110"/>
      <c r="B17" s="32"/>
      <c r="C17" s="33"/>
      <c r="D17" s="32"/>
      <c r="E17" s="32"/>
      <c r="F17" s="32"/>
      <c r="G17" s="32"/>
      <c r="H17" s="35"/>
      <c r="I17" s="33"/>
      <c r="J17" s="32"/>
      <c r="K17" s="37"/>
      <c r="L17" s="37"/>
      <c r="M17" s="37"/>
    </row>
    <row r="18" spans="1:13" ht="28.5" customHeight="1">
      <c r="A18" s="110"/>
      <c r="B18" s="32"/>
      <c r="C18" s="33"/>
      <c r="D18" s="32"/>
      <c r="E18" s="32"/>
      <c r="F18" s="32"/>
      <c r="G18" s="32"/>
      <c r="H18" s="35"/>
      <c r="I18" s="33"/>
      <c r="J18" s="32"/>
      <c r="K18" s="37"/>
      <c r="L18" s="37"/>
      <c r="M18" s="37"/>
    </row>
    <row r="19" spans="1:13" ht="28.5" customHeight="1">
      <c r="A19" s="110"/>
      <c r="B19" s="32"/>
      <c r="C19" s="33"/>
      <c r="D19" s="32"/>
      <c r="E19" s="32"/>
      <c r="F19" s="32"/>
      <c r="G19" s="32"/>
      <c r="H19" s="35"/>
      <c r="I19" s="33"/>
      <c r="J19" s="32"/>
      <c r="K19" s="37"/>
      <c r="L19" s="37"/>
      <c r="M19" s="37"/>
    </row>
    <row r="20" spans="1:13" ht="28.5" customHeight="1">
      <c r="A20" s="110"/>
      <c r="B20" s="32"/>
      <c r="C20" s="33"/>
      <c r="D20" s="32"/>
      <c r="E20" s="32"/>
      <c r="F20" s="32"/>
      <c r="G20" s="32"/>
      <c r="H20" s="35"/>
      <c r="I20" s="33"/>
      <c r="J20" s="32"/>
      <c r="K20" s="37"/>
      <c r="L20" s="37"/>
      <c r="M20" s="37"/>
    </row>
    <row r="21" spans="1:13" ht="28.5" customHeight="1">
      <c r="A21" s="110"/>
      <c r="B21" s="22"/>
      <c r="C21" s="29"/>
      <c r="D21" s="30"/>
      <c r="E21" s="30"/>
      <c r="F21" s="38"/>
      <c r="G21" s="22"/>
      <c r="H21" s="25"/>
      <c r="I21" s="29"/>
      <c r="J21" s="22"/>
    </row>
    <row r="22" spans="1:13" ht="28.5"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27" customHeight="1">
      <c r="A3" s="22" t="s">
        <v>2</v>
      </c>
      <c r="B3" s="107" t="s">
        <v>151</v>
      </c>
      <c r="C3" s="108"/>
      <c r="D3" s="108"/>
      <c r="E3" s="108"/>
      <c r="F3" s="109"/>
      <c r="G3" s="22" t="s">
        <v>4</v>
      </c>
      <c r="H3" s="23">
        <f>SUM(I10:I21)+J6</f>
        <v>99</v>
      </c>
      <c r="I3" s="22" t="s">
        <v>5</v>
      </c>
      <c r="J3" s="22" t="str">
        <f>IF(H3&lt;60,"差",IF(H3&lt;80,"中",IF(H3&lt;90,"良","优")))</f>
        <v>优</v>
      </c>
    </row>
    <row r="4" spans="1:13" ht="27" customHeight="1">
      <c r="A4" s="22" t="s">
        <v>6</v>
      </c>
      <c r="B4" s="107" t="s">
        <v>7</v>
      </c>
      <c r="C4" s="109"/>
      <c r="D4" s="22" t="s">
        <v>8</v>
      </c>
      <c r="E4" s="107" t="s">
        <v>7</v>
      </c>
      <c r="F4" s="109"/>
      <c r="G4" s="22" t="s">
        <v>9</v>
      </c>
      <c r="H4" s="22" t="s">
        <v>143</v>
      </c>
      <c r="I4" s="22" t="s">
        <v>10</v>
      </c>
      <c r="J4" s="39">
        <v>13648375148</v>
      </c>
    </row>
    <row r="5" spans="1:13" ht="27" customHeight="1">
      <c r="A5" s="114" t="s">
        <v>11</v>
      </c>
      <c r="B5" s="107" t="s">
        <v>12</v>
      </c>
      <c r="C5" s="109"/>
      <c r="D5" s="107" t="s">
        <v>13</v>
      </c>
      <c r="E5" s="109"/>
      <c r="F5" s="107" t="s">
        <v>14</v>
      </c>
      <c r="G5" s="109"/>
      <c r="H5" s="24" t="s">
        <v>15</v>
      </c>
      <c r="I5" s="24" t="s">
        <v>16</v>
      </c>
      <c r="J5" s="22" t="s">
        <v>17</v>
      </c>
    </row>
    <row r="6" spans="1:13" ht="27" customHeight="1">
      <c r="A6" s="115"/>
      <c r="B6" s="112">
        <v>167000000</v>
      </c>
      <c r="C6" s="113"/>
      <c r="D6" s="116"/>
      <c r="E6" s="117"/>
      <c r="F6" s="112">
        <v>167000000</v>
      </c>
      <c r="G6" s="113"/>
      <c r="H6" s="25">
        <v>1</v>
      </c>
      <c r="I6" s="26">
        <v>10</v>
      </c>
      <c r="J6" s="23">
        <f>H6*I6</f>
        <v>10</v>
      </c>
    </row>
    <row r="7" spans="1:13" ht="27" customHeight="1">
      <c r="A7" s="110" t="s">
        <v>18</v>
      </c>
      <c r="B7" s="107" t="s">
        <v>19</v>
      </c>
      <c r="C7" s="108"/>
      <c r="D7" s="108"/>
      <c r="E7" s="108"/>
      <c r="F7" s="109"/>
      <c r="G7" s="107" t="s">
        <v>20</v>
      </c>
      <c r="H7" s="108"/>
      <c r="I7" s="108"/>
      <c r="J7" s="109"/>
    </row>
    <row r="8" spans="1:13" ht="27" customHeight="1">
      <c r="A8" s="110"/>
      <c r="B8" s="107" t="s">
        <v>144</v>
      </c>
      <c r="C8" s="108"/>
      <c r="D8" s="108"/>
      <c r="E8" s="108"/>
      <c r="F8" s="109"/>
      <c r="G8" s="107" t="s">
        <v>145</v>
      </c>
      <c r="H8" s="108"/>
      <c r="I8" s="108"/>
      <c r="J8" s="109"/>
    </row>
    <row r="9" spans="1:13" ht="27" customHeight="1">
      <c r="A9" s="110" t="s">
        <v>23</v>
      </c>
      <c r="B9" s="22" t="s">
        <v>24</v>
      </c>
      <c r="C9" s="22" t="s">
        <v>25</v>
      </c>
      <c r="D9" s="22" t="s">
        <v>26</v>
      </c>
      <c r="E9" s="28" t="s">
        <v>27</v>
      </c>
      <c r="F9" s="22" t="s">
        <v>28</v>
      </c>
      <c r="G9" s="22" t="s">
        <v>29</v>
      </c>
      <c r="H9" s="22" t="s">
        <v>30</v>
      </c>
      <c r="I9" s="22" t="s">
        <v>31</v>
      </c>
      <c r="J9" s="22" t="s">
        <v>32</v>
      </c>
    </row>
    <row r="10" spans="1:13" ht="27" customHeight="1">
      <c r="A10" s="110"/>
      <c r="B10" s="22" t="s">
        <v>146</v>
      </c>
      <c r="C10" s="29" t="s">
        <v>62</v>
      </c>
      <c r="D10" s="30" t="s">
        <v>37</v>
      </c>
      <c r="E10" s="30" t="s">
        <v>64</v>
      </c>
      <c r="F10" s="31" t="s">
        <v>69</v>
      </c>
      <c r="G10" s="22" t="s">
        <v>69</v>
      </c>
      <c r="H10" s="25">
        <f>G10/F10</f>
        <v>1</v>
      </c>
      <c r="I10" s="23">
        <f t="shared" ref="I10:I14" si="0">H10*C10</f>
        <v>20</v>
      </c>
      <c r="J10" s="22"/>
    </row>
    <row r="11" spans="1:13" ht="27" customHeight="1">
      <c r="A11" s="110"/>
      <c r="B11" s="32" t="s">
        <v>147</v>
      </c>
      <c r="C11" s="33" t="s">
        <v>62</v>
      </c>
      <c r="D11" s="32" t="s">
        <v>72</v>
      </c>
      <c r="E11" s="32" t="s">
        <v>72</v>
      </c>
      <c r="F11" s="34" t="s">
        <v>73</v>
      </c>
      <c r="G11" s="32" t="s">
        <v>73</v>
      </c>
      <c r="H11" s="35">
        <v>1</v>
      </c>
      <c r="I11" s="36">
        <f t="shared" si="0"/>
        <v>20</v>
      </c>
      <c r="J11" s="32"/>
      <c r="K11" s="37"/>
      <c r="L11" s="37"/>
      <c r="M11" s="37"/>
    </row>
    <row r="12" spans="1:13" ht="27" customHeight="1">
      <c r="A12" s="110"/>
      <c r="B12" s="32" t="s">
        <v>148</v>
      </c>
      <c r="C12" s="33" t="s">
        <v>62</v>
      </c>
      <c r="D12" s="32" t="s">
        <v>72</v>
      </c>
      <c r="E12" s="32" t="s">
        <v>72</v>
      </c>
      <c r="F12" s="34" t="s">
        <v>73</v>
      </c>
      <c r="G12" s="32" t="s">
        <v>73</v>
      </c>
      <c r="H12" s="35">
        <v>1</v>
      </c>
      <c r="I12" s="36">
        <f t="shared" si="0"/>
        <v>20</v>
      </c>
      <c r="J12" s="32"/>
      <c r="K12" s="37"/>
      <c r="L12" s="37"/>
      <c r="M12" s="37"/>
    </row>
    <row r="13" spans="1:13" ht="27" customHeight="1">
      <c r="A13" s="110"/>
      <c r="B13" s="32" t="s">
        <v>149</v>
      </c>
      <c r="C13" s="33" t="s">
        <v>68</v>
      </c>
      <c r="D13" s="32" t="s">
        <v>72</v>
      </c>
      <c r="E13" s="32" t="s">
        <v>72</v>
      </c>
      <c r="F13" s="34" t="s">
        <v>73</v>
      </c>
      <c r="G13" s="32" t="s">
        <v>86</v>
      </c>
      <c r="H13" s="35">
        <v>0.9</v>
      </c>
      <c r="I13" s="36">
        <f t="shared" si="0"/>
        <v>9</v>
      </c>
      <c r="J13" s="32"/>
      <c r="K13" s="37"/>
      <c r="L13" s="37"/>
      <c r="M13" s="37"/>
    </row>
    <row r="14" spans="1:13" ht="27" customHeight="1">
      <c r="A14" s="110"/>
      <c r="B14" s="32" t="s">
        <v>150</v>
      </c>
      <c r="C14" s="33" t="s">
        <v>62</v>
      </c>
      <c r="D14" s="32" t="s">
        <v>37</v>
      </c>
      <c r="E14" s="32" t="s">
        <v>64</v>
      </c>
      <c r="F14" s="34" t="s">
        <v>69</v>
      </c>
      <c r="G14" s="32" t="s">
        <v>69</v>
      </c>
      <c r="H14" s="35">
        <f>G14/F14</f>
        <v>1</v>
      </c>
      <c r="I14" s="36">
        <f t="shared" si="0"/>
        <v>20</v>
      </c>
      <c r="J14" s="32"/>
      <c r="K14" s="37"/>
      <c r="L14" s="37"/>
      <c r="M14" s="37"/>
    </row>
    <row r="15" spans="1:13" ht="27" customHeight="1">
      <c r="A15" s="110"/>
      <c r="B15" s="32"/>
      <c r="C15" s="33"/>
      <c r="D15" s="32"/>
      <c r="E15" s="32"/>
      <c r="F15" s="32"/>
      <c r="G15" s="32"/>
      <c r="H15" s="35"/>
      <c r="I15" s="33"/>
      <c r="J15" s="32"/>
      <c r="K15" s="37"/>
      <c r="L15" s="37"/>
      <c r="M15" s="37"/>
    </row>
    <row r="16" spans="1:13" ht="27" customHeight="1">
      <c r="A16" s="110"/>
      <c r="B16" s="32"/>
      <c r="C16" s="33"/>
      <c r="D16" s="32"/>
      <c r="E16" s="32"/>
      <c r="F16" s="32"/>
      <c r="G16" s="32"/>
      <c r="H16" s="35"/>
      <c r="I16" s="33"/>
      <c r="J16" s="32"/>
      <c r="K16" s="37"/>
      <c r="L16" s="37"/>
      <c r="M16" s="37"/>
    </row>
    <row r="17" spans="1:13" ht="27" customHeight="1">
      <c r="A17" s="110"/>
      <c r="B17" s="32"/>
      <c r="C17" s="33"/>
      <c r="D17" s="32"/>
      <c r="E17" s="32"/>
      <c r="F17" s="32"/>
      <c r="G17" s="32"/>
      <c r="H17" s="35"/>
      <c r="I17" s="33"/>
      <c r="J17" s="32"/>
      <c r="K17" s="37"/>
      <c r="L17" s="37"/>
      <c r="M17" s="37"/>
    </row>
    <row r="18" spans="1:13" ht="27" customHeight="1">
      <c r="A18" s="110"/>
      <c r="B18" s="32"/>
      <c r="C18" s="33"/>
      <c r="D18" s="32"/>
      <c r="E18" s="32"/>
      <c r="F18" s="32"/>
      <c r="G18" s="32"/>
      <c r="H18" s="35"/>
      <c r="I18" s="33"/>
      <c r="J18" s="32"/>
      <c r="K18" s="37"/>
      <c r="L18" s="37"/>
      <c r="M18" s="37"/>
    </row>
    <row r="19" spans="1:13" ht="27" customHeight="1">
      <c r="A19" s="110"/>
      <c r="B19" s="32"/>
      <c r="C19" s="33"/>
      <c r="D19" s="32"/>
      <c r="E19" s="32"/>
      <c r="F19" s="32"/>
      <c r="G19" s="32"/>
      <c r="H19" s="35"/>
      <c r="I19" s="33"/>
      <c r="J19" s="32"/>
      <c r="K19" s="37"/>
      <c r="L19" s="37"/>
      <c r="M19" s="37"/>
    </row>
    <row r="20" spans="1:13" ht="27" customHeight="1">
      <c r="A20" s="110"/>
      <c r="B20" s="32"/>
      <c r="C20" s="33"/>
      <c r="D20" s="32"/>
      <c r="E20" s="32"/>
      <c r="F20" s="32"/>
      <c r="G20" s="32"/>
      <c r="H20" s="35"/>
      <c r="I20" s="33"/>
      <c r="J20" s="32"/>
      <c r="K20" s="37"/>
      <c r="L20" s="37"/>
      <c r="M20" s="37"/>
    </row>
    <row r="21" spans="1:13" ht="27" customHeight="1">
      <c r="A21" s="110"/>
      <c r="B21" s="22"/>
      <c r="C21" s="29"/>
      <c r="D21" s="30"/>
      <c r="E21" s="30"/>
      <c r="F21" s="38"/>
      <c r="G21" s="22"/>
      <c r="H21" s="25"/>
      <c r="I21" s="29"/>
      <c r="J21" s="22"/>
    </row>
    <row r="22" spans="1:13" ht="27"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3" customHeight="1">
      <c r="A3" s="22" t="s">
        <v>2</v>
      </c>
      <c r="B3" s="107" t="s">
        <v>159</v>
      </c>
      <c r="C3" s="108"/>
      <c r="D3" s="108"/>
      <c r="E3" s="108"/>
      <c r="F3" s="109"/>
      <c r="G3" s="22" t="s">
        <v>4</v>
      </c>
      <c r="H3" s="23">
        <f>SUM(I10:I21)+J6</f>
        <v>96</v>
      </c>
      <c r="I3" s="22" t="s">
        <v>5</v>
      </c>
      <c r="J3" s="22" t="str">
        <f>IF(H3&lt;60,"差",IF(H3&lt;80,"中",IF(H3&lt;90,"良","优")))</f>
        <v>优</v>
      </c>
    </row>
    <row r="4" spans="1:13" ht="33" customHeight="1">
      <c r="A4" s="22" t="s">
        <v>6</v>
      </c>
      <c r="B4" s="107" t="s">
        <v>7</v>
      </c>
      <c r="C4" s="109"/>
      <c r="D4" s="22" t="s">
        <v>8</v>
      </c>
      <c r="E4" s="107" t="s">
        <v>7</v>
      </c>
      <c r="F4" s="109"/>
      <c r="G4" s="22" t="s">
        <v>9</v>
      </c>
      <c r="H4" s="22" t="s">
        <v>152</v>
      </c>
      <c r="I4" s="22" t="s">
        <v>10</v>
      </c>
      <c r="J4" s="39">
        <v>13648375148</v>
      </c>
    </row>
    <row r="5" spans="1:13" ht="33" customHeight="1">
      <c r="A5" s="114" t="s">
        <v>11</v>
      </c>
      <c r="B5" s="107" t="s">
        <v>12</v>
      </c>
      <c r="C5" s="109"/>
      <c r="D5" s="107" t="s">
        <v>13</v>
      </c>
      <c r="E5" s="109"/>
      <c r="F5" s="107" t="s">
        <v>14</v>
      </c>
      <c r="G5" s="109"/>
      <c r="H5" s="24" t="s">
        <v>15</v>
      </c>
      <c r="I5" s="24" t="s">
        <v>16</v>
      </c>
      <c r="J5" s="22" t="s">
        <v>17</v>
      </c>
    </row>
    <row r="6" spans="1:13" ht="33" customHeight="1">
      <c r="A6" s="115"/>
      <c r="B6" s="112">
        <v>30000000</v>
      </c>
      <c r="C6" s="113"/>
      <c r="D6" s="112">
        <v>182848600</v>
      </c>
      <c r="E6" s="113"/>
      <c r="F6" s="112">
        <v>182848600</v>
      </c>
      <c r="G6" s="113"/>
      <c r="H6" s="25">
        <f>F6/D6</f>
        <v>1</v>
      </c>
      <c r="I6" s="26">
        <v>10</v>
      </c>
      <c r="J6" s="23">
        <f>H6*I6</f>
        <v>10</v>
      </c>
    </row>
    <row r="7" spans="1:13" ht="33" customHeight="1">
      <c r="A7" s="110" t="s">
        <v>18</v>
      </c>
      <c r="B7" s="107" t="s">
        <v>19</v>
      </c>
      <c r="C7" s="108"/>
      <c r="D7" s="108"/>
      <c r="E7" s="108"/>
      <c r="F7" s="109"/>
      <c r="G7" s="107" t="s">
        <v>20</v>
      </c>
      <c r="H7" s="108"/>
      <c r="I7" s="108"/>
      <c r="J7" s="109"/>
    </row>
    <row r="8" spans="1:13" ht="33" customHeight="1">
      <c r="A8" s="110"/>
      <c r="B8" s="107" t="s">
        <v>153</v>
      </c>
      <c r="C8" s="108"/>
      <c r="D8" s="108"/>
      <c r="E8" s="108"/>
      <c r="F8" s="109"/>
      <c r="G8" s="107" t="s">
        <v>154</v>
      </c>
      <c r="H8" s="108"/>
      <c r="I8" s="108"/>
      <c r="J8" s="109"/>
    </row>
    <row r="9" spans="1:13" ht="33" customHeight="1">
      <c r="A9" s="110" t="s">
        <v>23</v>
      </c>
      <c r="B9" s="22" t="s">
        <v>24</v>
      </c>
      <c r="C9" s="22" t="s">
        <v>25</v>
      </c>
      <c r="D9" s="22" t="s">
        <v>26</v>
      </c>
      <c r="E9" s="28" t="s">
        <v>27</v>
      </c>
      <c r="F9" s="22" t="s">
        <v>28</v>
      </c>
      <c r="G9" s="22" t="s">
        <v>29</v>
      </c>
      <c r="H9" s="22" t="s">
        <v>30</v>
      </c>
      <c r="I9" s="22" t="s">
        <v>31</v>
      </c>
      <c r="J9" s="22" t="s">
        <v>32</v>
      </c>
    </row>
    <row r="10" spans="1:13" ht="33" customHeight="1">
      <c r="A10" s="110"/>
      <c r="B10" s="22" t="s">
        <v>155</v>
      </c>
      <c r="C10" s="29">
        <v>30</v>
      </c>
      <c r="D10" s="30" t="s">
        <v>37</v>
      </c>
      <c r="E10" s="30" t="s">
        <v>35</v>
      </c>
      <c r="F10" s="31">
        <v>100</v>
      </c>
      <c r="G10" s="22">
        <v>100</v>
      </c>
      <c r="H10" s="25">
        <f>G10/F10</f>
        <v>1</v>
      </c>
      <c r="I10" s="23">
        <f>H10*C10</f>
        <v>30</v>
      </c>
      <c r="J10" s="22"/>
    </row>
    <row r="11" spans="1:13" ht="33" customHeight="1">
      <c r="A11" s="110"/>
      <c r="B11" s="32" t="s">
        <v>156</v>
      </c>
      <c r="C11" s="29">
        <v>10</v>
      </c>
      <c r="D11" s="32" t="s">
        <v>34</v>
      </c>
      <c r="E11" s="32" t="s">
        <v>35</v>
      </c>
      <c r="F11" s="34">
        <v>18284.86</v>
      </c>
      <c r="G11" s="32">
        <v>18284.86</v>
      </c>
      <c r="H11" s="35">
        <f>G11/F11</f>
        <v>1</v>
      </c>
      <c r="I11" s="36">
        <f>H11*C11</f>
        <v>10</v>
      </c>
      <c r="J11" s="22"/>
    </row>
    <row r="12" spans="1:13" ht="33" customHeight="1">
      <c r="A12" s="110"/>
      <c r="B12" s="32" t="s">
        <v>157</v>
      </c>
      <c r="C12" s="29">
        <v>30</v>
      </c>
      <c r="D12" s="32" t="s">
        <v>72</v>
      </c>
      <c r="E12" s="32" t="s">
        <v>72</v>
      </c>
      <c r="F12" s="34" t="s">
        <v>73</v>
      </c>
      <c r="G12" s="32" t="s">
        <v>86</v>
      </c>
      <c r="H12" s="35">
        <v>0.9</v>
      </c>
      <c r="I12" s="36">
        <f>H12*C12</f>
        <v>27</v>
      </c>
      <c r="J12" s="32"/>
      <c r="K12" s="37"/>
      <c r="L12" s="37"/>
      <c r="M12" s="37"/>
    </row>
    <row r="13" spans="1:13" ht="33" customHeight="1">
      <c r="A13" s="110"/>
      <c r="B13" s="32" t="s">
        <v>158</v>
      </c>
      <c r="C13" s="29">
        <v>10</v>
      </c>
      <c r="D13" s="32" t="s">
        <v>72</v>
      </c>
      <c r="E13" s="32" t="s">
        <v>72</v>
      </c>
      <c r="F13" s="34" t="s">
        <v>73</v>
      </c>
      <c r="G13" s="32" t="s">
        <v>86</v>
      </c>
      <c r="H13" s="35">
        <v>0.9</v>
      </c>
      <c r="I13" s="36">
        <f>H13*C13</f>
        <v>9</v>
      </c>
      <c r="J13" s="32"/>
      <c r="K13" s="37"/>
      <c r="L13" s="37"/>
      <c r="M13" s="37"/>
    </row>
    <row r="14" spans="1:13" ht="33" customHeight="1">
      <c r="A14" s="110"/>
      <c r="B14" s="32" t="s">
        <v>125</v>
      </c>
      <c r="C14" s="29">
        <v>10</v>
      </c>
      <c r="D14" s="32" t="s">
        <v>37</v>
      </c>
      <c r="E14" s="32" t="s">
        <v>35</v>
      </c>
      <c r="F14" s="34">
        <v>100</v>
      </c>
      <c r="G14" s="32">
        <v>100</v>
      </c>
      <c r="H14" s="35">
        <f>G14/F14</f>
        <v>1</v>
      </c>
      <c r="I14" s="36">
        <f>H14*C14</f>
        <v>10</v>
      </c>
      <c r="J14" s="32"/>
      <c r="K14" s="37"/>
      <c r="L14" s="37"/>
      <c r="M14" s="37"/>
    </row>
    <row r="15" spans="1:13" ht="33" customHeight="1">
      <c r="A15" s="110"/>
      <c r="B15" s="32"/>
      <c r="C15" s="33"/>
      <c r="D15" s="32"/>
      <c r="E15" s="32"/>
      <c r="F15" s="32"/>
      <c r="G15" s="32"/>
      <c r="H15" s="35"/>
      <c r="I15" s="33"/>
      <c r="J15" s="32"/>
      <c r="K15" s="37"/>
      <c r="L15" s="37"/>
      <c r="M15" s="37"/>
    </row>
    <row r="16" spans="1:13" ht="33" customHeight="1">
      <c r="A16" s="110"/>
      <c r="B16" s="32"/>
      <c r="C16" s="33"/>
      <c r="D16" s="32"/>
      <c r="E16" s="32"/>
      <c r="F16" s="32"/>
      <c r="G16" s="32"/>
      <c r="H16" s="35"/>
      <c r="I16" s="33"/>
      <c r="J16" s="32"/>
      <c r="K16" s="37"/>
      <c r="L16" s="37"/>
      <c r="M16" s="37"/>
    </row>
    <row r="17" spans="1:13" ht="33" customHeight="1">
      <c r="A17" s="110"/>
      <c r="B17" s="32"/>
      <c r="C17" s="33"/>
      <c r="D17" s="32"/>
      <c r="E17" s="32"/>
      <c r="F17" s="32"/>
      <c r="G17" s="32"/>
      <c r="H17" s="35"/>
      <c r="I17" s="33"/>
      <c r="J17" s="32"/>
      <c r="K17" s="37"/>
      <c r="L17" s="37"/>
      <c r="M17" s="37"/>
    </row>
    <row r="18" spans="1:13" ht="33" customHeight="1">
      <c r="A18" s="110"/>
      <c r="B18" s="32"/>
      <c r="C18" s="33"/>
      <c r="D18" s="32"/>
      <c r="E18" s="32"/>
      <c r="F18" s="32"/>
      <c r="G18" s="32"/>
      <c r="H18" s="35"/>
      <c r="I18" s="33"/>
      <c r="J18" s="32"/>
      <c r="K18" s="37"/>
      <c r="L18" s="37"/>
      <c r="M18" s="37"/>
    </row>
    <row r="19" spans="1:13" ht="33" customHeight="1">
      <c r="A19" s="110"/>
      <c r="B19" s="32"/>
      <c r="C19" s="33"/>
      <c r="D19" s="32"/>
      <c r="E19" s="32"/>
      <c r="F19" s="32"/>
      <c r="G19" s="32"/>
      <c r="H19" s="35"/>
      <c r="I19" s="33"/>
      <c r="J19" s="32"/>
      <c r="K19" s="37"/>
      <c r="L19" s="37"/>
      <c r="M19" s="37"/>
    </row>
    <row r="20" spans="1:13" ht="33" customHeight="1">
      <c r="A20" s="110"/>
      <c r="B20" s="32"/>
      <c r="C20" s="33"/>
      <c r="D20" s="32"/>
      <c r="E20" s="32"/>
      <c r="F20" s="32"/>
      <c r="G20" s="32"/>
      <c r="H20" s="35"/>
      <c r="I20" s="33"/>
      <c r="J20" s="32"/>
      <c r="K20" s="37"/>
      <c r="L20" s="37"/>
      <c r="M20" s="37"/>
    </row>
    <row r="21" spans="1:13" ht="33" customHeight="1">
      <c r="A21" s="110"/>
      <c r="B21" s="22"/>
      <c r="C21" s="29"/>
      <c r="D21" s="30"/>
      <c r="E21" s="30"/>
      <c r="F21" s="38"/>
      <c r="G21" s="22"/>
      <c r="H21" s="25"/>
      <c r="I21" s="29"/>
      <c r="J21" s="22"/>
    </row>
    <row r="22" spans="1:13" ht="33"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M23"/>
  <sheetViews>
    <sheetView workbookViewId="0">
      <selection activeCell="A3" sqref="A3:XFD23"/>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41.25" customHeight="1">
      <c r="A3" s="22" t="s">
        <v>2</v>
      </c>
      <c r="B3" s="107" t="s">
        <v>171</v>
      </c>
      <c r="C3" s="108"/>
      <c r="D3" s="108"/>
      <c r="E3" s="108"/>
      <c r="F3" s="109"/>
      <c r="G3" s="22" t="s">
        <v>4</v>
      </c>
      <c r="H3" s="23">
        <f>SUM(I10:I21)+J6</f>
        <v>99.73684210526315</v>
      </c>
      <c r="I3" s="22" t="s">
        <v>5</v>
      </c>
      <c r="J3" s="22" t="str">
        <f>IF(H3&lt;60,"差",IF(H3&lt;80,"中",IF(H3&lt;90,"良","优")))</f>
        <v>优</v>
      </c>
    </row>
    <row r="4" spans="1:13" ht="41.25" customHeight="1">
      <c r="A4" s="22" t="s">
        <v>6</v>
      </c>
      <c r="B4" s="107" t="s">
        <v>7</v>
      </c>
      <c r="C4" s="109"/>
      <c r="D4" s="22" t="s">
        <v>8</v>
      </c>
      <c r="E4" s="107" t="s">
        <v>7</v>
      </c>
      <c r="F4" s="109"/>
      <c r="G4" s="22" t="s">
        <v>9</v>
      </c>
      <c r="H4" s="22" t="s">
        <v>160</v>
      </c>
      <c r="I4" s="22" t="s">
        <v>10</v>
      </c>
      <c r="J4" s="22">
        <v>13667682367</v>
      </c>
    </row>
    <row r="5" spans="1:13" ht="41.25" customHeight="1">
      <c r="A5" s="114" t="s">
        <v>11</v>
      </c>
      <c r="B5" s="107" t="s">
        <v>12</v>
      </c>
      <c r="C5" s="109"/>
      <c r="D5" s="107" t="s">
        <v>13</v>
      </c>
      <c r="E5" s="109"/>
      <c r="F5" s="107" t="s">
        <v>14</v>
      </c>
      <c r="G5" s="109"/>
      <c r="H5" s="24" t="s">
        <v>15</v>
      </c>
      <c r="I5" s="24" t="s">
        <v>16</v>
      </c>
      <c r="J5" s="22" t="s">
        <v>17</v>
      </c>
    </row>
    <row r="6" spans="1:13" ht="41.25" customHeight="1">
      <c r="A6" s="115"/>
      <c r="B6" s="112">
        <v>39000000</v>
      </c>
      <c r="C6" s="113"/>
      <c r="D6" s="112">
        <v>29000000</v>
      </c>
      <c r="E6" s="113"/>
      <c r="F6" s="112">
        <v>29000000</v>
      </c>
      <c r="G6" s="113"/>
      <c r="H6" s="25">
        <f>F6/D6</f>
        <v>1</v>
      </c>
      <c r="I6" s="26">
        <v>10</v>
      </c>
      <c r="J6" s="23">
        <f>H6*I6</f>
        <v>10</v>
      </c>
    </row>
    <row r="7" spans="1:13" ht="41.25" customHeight="1">
      <c r="A7" s="110" t="s">
        <v>18</v>
      </c>
      <c r="B7" s="107" t="s">
        <v>19</v>
      </c>
      <c r="C7" s="108"/>
      <c r="D7" s="108"/>
      <c r="E7" s="108"/>
      <c r="F7" s="109"/>
      <c r="G7" s="107" t="s">
        <v>20</v>
      </c>
      <c r="H7" s="108"/>
      <c r="I7" s="108"/>
      <c r="J7" s="109"/>
    </row>
    <row r="8" spans="1:13" ht="41.25" customHeight="1">
      <c r="A8" s="110"/>
      <c r="B8" s="107" t="s">
        <v>161</v>
      </c>
      <c r="C8" s="108"/>
      <c r="D8" s="108"/>
      <c r="E8" s="108"/>
      <c r="F8" s="109"/>
      <c r="G8" s="107" t="s">
        <v>162</v>
      </c>
      <c r="H8" s="108"/>
      <c r="I8" s="108"/>
      <c r="J8" s="109"/>
    </row>
    <row r="9" spans="1:13" ht="41.25" customHeight="1">
      <c r="A9" s="110" t="s">
        <v>23</v>
      </c>
      <c r="B9" s="22" t="s">
        <v>24</v>
      </c>
      <c r="C9" s="22" t="s">
        <v>25</v>
      </c>
      <c r="D9" s="22" t="s">
        <v>26</v>
      </c>
      <c r="E9" s="28" t="s">
        <v>27</v>
      </c>
      <c r="F9" s="22" t="s">
        <v>28</v>
      </c>
      <c r="G9" s="22" t="s">
        <v>29</v>
      </c>
      <c r="H9" s="22" t="s">
        <v>30</v>
      </c>
      <c r="I9" s="22" t="s">
        <v>31</v>
      </c>
      <c r="J9" s="22" t="s">
        <v>32</v>
      </c>
    </row>
    <row r="10" spans="1:13" ht="41.25" customHeight="1">
      <c r="A10" s="110"/>
      <c r="B10" s="22" t="s">
        <v>163</v>
      </c>
      <c r="C10" s="29">
        <v>15</v>
      </c>
      <c r="D10" s="30" t="s">
        <v>136</v>
      </c>
      <c r="E10" s="30" t="s">
        <v>35</v>
      </c>
      <c r="F10" s="31">
        <v>1</v>
      </c>
      <c r="G10" s="22">
        <v>1</v>
      </c>
      <c r="H10" s="25">
        <f t="shared" ref="H10:H17" si="0">G10/F10</f>
        <v>1</v>
      </c>
      <c r="I10" s="23">
        <f t="shared" ref="I10:I17" si="1">H10*C10</f>
        <v>15</v>
      </c>
      <c r="J10" s="22"/>
    </row>
    <row r="11" spans="1:13" ht="41.25" customHeight="1">
      <c r="A11" s="110"/>
      <c r="B11" s="32" t="s">
        <v>164</v>
      </c>
      <c r="C11" s="33">
        <v>15</v>
      </c>
      <c r="D11" s="32" t="s">
        <v>136</v>
      </c>
      <c r="E11" s="32" t="s">
        <v>35</v>
      </c>
      <c r="F11" s="34">
        <v>3</v>
      </c>
      <c r="G11" s="32">
        <v>3</v>
      </c>
      <c r="H11" s="35">
        <f t="shared" si="0"/>
        <v>1</v>
      </c>
      <c r="I11" s="36">
        <f t="shared" si="1"/>
        <v>15</v>
      </c>
      <c r="J11" s="32"/>
      <c r="K11" s="37"/>
      <c r="L11" s="37"/>
      <c r="M11" s="37"/>
    </row>
    <row r="12" spans="1:13" ht="41.25" customHeight="1">
      <c r="A12" s="110"/>
      <c r="B12" s="32" t="s">
        <v>165</v>
      </c>
      <c r="C12" s="33">
        <v>15</v>
      </c>
      <c r="D12" s="32" t="s">
        <v>136</v>
      </c>
      <c r="E12" s="32" t="s">
        <v>35</v>
      </c>
      <c r="F12" s="34">
        <v>60</v>
      </c>
      <c r="G12" s="32">
        <v>60</v>
      </c>
      <c r="H12" s="35">
        <f t="shared" si="0"/>
        <v>1</v>
      </c>
      <c r="I12" s="36">
        <f t="shared" si="1"/>
        <v>15</v>
      </c>
      <c r="J12" s="32"/>
      <c r="K12" s="37"/>
      <c r="L12" s="37"/>
      <c r="M12" s="37"/>
    </row>
    <row r="13" spans="1:13" ht="41.25" customHeight="1">
      <c r="A13" s="110"/>
      <c r="B13" s="32" t="s">
        <v>166</v>
      </c>
      <c r="C13" s="33">
        <v>15</v>
      </c>
      <c r="D13" s="32" t="s">
        <v>136</v>
      </c>
      <c r="E13" s="32" t="s">
        <v>35</v>
      </c>
      <c r="F13" s="34">
        <v>30</v>
      </c>
      <c r="G13" s="32">
        <v>30</v>
      </c>
      <c r="H13" s="35">
        <f t="shared" si="0"/>
        <v>1</v>
      </c>
      <c r="I13" s="36">
        <f t="shared" si="1"/>
        <v>15</v>
      </c>
      <c r="J13" s="32"/>
      <c r="K13" s="37"/>
      <c r="L13" s="37"/>
      <c r="M13" s="37"/>
    </row>
    <row r="14" spans="1:13" ht="41.25" customHeight="1">
      <c r="A14" s="110"/>
      <c r="B14" s="32" t="s">
        <v>167</v>
      </c>
      <c r="C14" s="33">
        <v>15</v>
      </c>
      <c r="D14" s="32" t="s">
        <v>136</v>
      </c>
      <c r="E14" s="32" t="s">
        <v>35</v>
      </c>
      <c r="F14" s="34">
        <v>5</v>
      </c>
      <c r="G14" s="32">
        <v>5</v>
      </c>
      <c r="H14" s="35">
        <f t="shared" si="0"/>
        <v>1</v>
      </c>
      <c r="I14" s="36">
        <f t="shared" si="1"/>
        <v>15</v>
      </c>
      <c r="J14" s="32"/>
      <c r="K14" s="37"/>
      <c r="L14" s="37"/>
      <c r="M14" s="37"/>
    </row>
    <row r="15" spans="1:13" ht="41.25" customHeight="1">
      <c r="A15" s="110"/>
      <c r="B15" s="32" t="s">
        <v>168</v>
      </c>
      <c r="C15" s="33">
        <v>5</v>
      </c>
      <c r="D15" s="32" t="s">
        <v>34</v>
      </c>
      <c r="E15" s="32" t="s">
        <v>35</v>
      </c>
      <c r="F15" s="32">
        <v>20000</v>
      </c>
      <c r="G15" s="32">
        <v>20000</v>
      </c>
      <c r="H15" s="35">
        <f t="shared" si="0"/>
        <v>1</v>
      </c>
      <c r="I15" s="36">
        <f t="shared" si="1"/>
        <v>5</v>
      </c>
      <c r="J15" s="32"/>
      <c r="K15" s="37"/>
      <c r="L15" s="37"/>
      <c r="M15" s="37"/>
    </row>
    <row r="16" spans="1:13" ht="41.25" customHeight="1">
      <c r="A16" s="110"/>
      <c r="B16" s="32" t="s">
        <v>169</v>
      </c>
      <c r="C16" s="33">
        <v>5</v>
      </c>
      <c r="D16" s="32" t="s">
        <v>34</v>
      </c>
      <c r="E16" s="32" t="s">
        <v>35</v>
      </c>
      <c r="F16" s="32">
        <v>35000</v>
      </c>
      <c r="G16" s="32">
        <v>35000</v>
      </c>
      <c r="H16" s="35">
        <f t="shared" si="0"/>
        <v>1</v>
      </c>
      <c r="I16" s="36">
        <f t="shared" si="1"/>
        <v>5</v>
      </c>
      <c r="J16" s="32"/>
      <c r="K16" s="37"/>
      <c r="L16" s="37"/>
      <c r="M16" s="37"/>
    </row>
    <row r="17" spans="1:13" ht="41.25" customHeight="1">
      <c r="A17" s="110"/>
      <c r="B17" s="32" t="s">
        <v>170</v>
      </c>
      <c r="C17" s="33">
        <v>5</v>
      </c>
      <c r="D17" s="32" t="s">
        <v>37</v>
      </c>
      <c r="E17" s="32" t="s">
        <v>42</v>
      </c>
      <c r="F17" s="32">
        <v>95</v>
      </c>
      <c r="G17" s="32">
        <v>90</v>
      </c>
      <c r="H17" s="35">
        <f t="shared" si="0"/>
        <v>0.94736842105263153</v>
      </c>
      <c r="I17" s="36">
        <f t="shared" si="1"/>
        <v>4.7368421052631575</v>
      </c>
      <c r="J17" s="32"/>
      <c r="K17" s="37"/>
      <c r="L17" s="37"/>
      <c r="M17" s="37"/>
    </row>
    <row r="18" spans="1:13" ht="41.25" customHeight="1">
      <c r="A18" s="110"/>
      <c r="B18" s="32"/>
      <c r="C18" s="33"/>
      <c r="D18" s="32"/>
      <c r="E18" s="32"/>
      <c r="F18" s="32"/>
      <c r="G18" s="32"/>
      <c r="H18" s="35"/>
      <c r="I18" s="33"/>
      <c r="J18" s="32"/>
      <c r="K18" s="37"/>
      <c r="L18" s="37"/>
      <c r="M18" s="37"/>
    </row>
    <row r="19" spans="1:13" ht="41.25" customHeight="1">
      <c r="A19" s="110"/>
      <c r="B19" s="32"/>
      <c r="C19" s="33"/>
      <c r="D19" s="32"/>
      <c r="E19" s="32"/>
      <c r="F19" s="32"/>
      <c r="G19" s="32"/>
      <c r="H19" s="35"/>
      <c r="I19" s="33"/>
      <c r="J19" s="32"/>
      <c r="K19" s="37"/>
      <c r="L19" s="37"/>
      <c r="M19" s="37"/>
    </row>
    <row r="20" spans="1:13" ht="41.25" customHeight="1">
      <c r="A20" s="110"/>
      <c r="B20" s="32"/>
      <c r="C20" s="33"/>
      <c r="D20" s="32"/>
      <c r="E20" s="32"/>
      <c r="F20" s="32"/>
      <c r="G20" s="32"/>
      <c r="H20" s="35"/>
      <c r="I20" s="33"/>
      <c r="J20" s="32"/>
      <c r="K20" s="37"/>
      <c r="L20" s="37"/>
      <c r="M20" s="37"/>
    </row>
    <row r="21" spans="1:13" ht="41.25" customHeight="1">
      <c r="A21" s="110"/>
      <c r="B21" s="22"/>
      <c r="C21" s="29"/>
      <c r="D21" s="30"/>
      <c r="E21" s="30"/>
      <c r="F21" s="38"/>
      <c r="G21" s="22"/>
      <c r="H21" s="25"/>
      <c r="I21" s="29"/>
      <c r="J21" s="22"/>
    </row>
    <row r="22" spans="1:13" ht="41.25" customHeight="1">
      <c r="A22" s="111" t="s">
        <v>43</v>
      </c>
      <c r="B22" s="111"/>
      <c r="C22" s="111"/>
      <c r="D22" s="111"/>
      <c r="E22" s="111"/>
      <c r="F22" s="111"/>
      <c r="G22" s="111"/>
      <c r="H22" s="111"/>
      <c r="I22" s="111"/>
      <c r="J22" s="111"/>
    </row>
    <row r="23" spans="1:13" ht="41.25" customHeight="1"/>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M23"/>
  <sheetViews>
    <sheetView workbookViewId="0">
      <selection activeCell="A3" sqref="A3:XFD23"/>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25.5" customHeight="1">
      <c r="A3" s="22" t="s">
        <v>2</v>
      </c>
      <c r="B3" s="107" t="s">
        <v>182</v>
      </c>
      <c r="C3" s="108"/>
      <c r="D3" s="108"/>
      <c r="E3" s="108"/>
      <c r="F3" s="109"/>
      <c r="G3" s="22" t="s">
        <v>4</v>
      </c>
      <c r="H3" s="23">
        <f>SUM(I10:I21)+J6</f>
        <v>98</v>
      </c>
      <c r="I3" s="22" t="s">
        <v>5</v>
      </c>
      <c r="J3" s="22" t="str">
        <f>IF(H3&lt;60,"差",IF(H3&lt;80,"中",IF(H3&lt;90,"良","优")))</f>
        <v>优</v>
      </c>
    </row>
    <row r="4" spans="1:13" ht="25.5" customHeight="1">
      <c r="A4" s="22" t="s">
        <v>6</v>
      </c>
      <c r="B4" s="107" t="s">
        <v>7</v>
      </c>
      <c r="C4" s="109"/>
      <c r="D4" s="22" t="s">
        <v>8</v>
      </c>
      <c r="E4" s="107" t="s">
        <v>7</v>
      </c>
      <c r="F4" s="109"/>
      <c r="G4" s="22" t="s">
        <v>9</v>
      </c>
      <c r="H4" s="22" t="s">
        <v>172</v>
      </c>
      <c r="I4" s="22" t="s">
        <v>10</v>
      </c>
      <c r="J4" s="22">
        <v>13996397220</v>
      </c>
    </row>
    <row r="5" spans="1:13" ht="25.5" customHeight="1">
      <c r="A5" s="114" t="s">
        <v>11</v>
      </c>
      <c r="B5" s="107" t="s">
        <v>12</v>
      </c>
      <c r="C5" s="109"/>
      <c r="D5" s="107" t="s">
        <v>13</v>
      </c>
      <c r="E5" s="109"/>
      <c r="F5" s="107" t="s">
        <v>14</v>
      </c>
      <c r="G5" s="109"/>
      <c r="H5" s="24" t="s">
        <v>15</v>
      </c>
      <c r="I5" s="24" t="s">
        <v>16</v>
      </c>
      <c r="J5" s="22" t="s">
        <v>17</v>
      </c>
    </row>
    <row r="6" spans="1:13" ht="25.5" customHeight="1">
      <c r="A6" s="115"/>
      <c r="B6" s="112">
        <v>50000000</v>
      </c>
      <c r="C6" s="113"/>
      <c r="D6" s="112">
        <v>42815000</v>
      </c>
      <c r="E6" s="113"/>
      <c r="F6" s="112">
        <v>42815000</v>
      </c>
      <c r="G6" s="113"/>
      <c r="H6" s="25">
        <f>F6/D6</f>
        <v>1</v>
      </c>
      <c r="I6" s="26">
        <v>10</v>
      </c>
      <c r="J6" s="23">
        <f>H6*I6</f>
        <v>10</v>
      </c>
    </row>
    <row r="7" spans="1:13" ht="25.5" customHeight="1">
      <c r="A7" s="110" t="s">
        <v>18</v>
      </c>
      <c r="B7" s="107" t="s">
        <v>19</v>
      </c>
      <c r="C7" s="108"/>
      <c r="D7" s="108"/>
      <c r="E7" s="108"/>
      <c r="F7" s="109"/>
      <c r="G7" s="107" t="s">
        <v>20</v>
      </c>
      <c r="H7" s="108"/>
      <c r="I7" s="108"/>
      <c r="J7" s="109"/>
    </row>
    <row r="8" spans="1:13" ht="25.5" customHeight="1">
      <c r="A8" s="110"/>
      <c r="B8" s="107" t="s">
        <v>173</v>
      </c>
      <c r="C8" s="108"/>
      <c r="D8" s="108"/>
      <c r="E8" s="108"/>
      <c r="F8" s="109"/>
      <c r="G8" s="107" t="s">
        <v>174</v>
      </c>
      <c r="H8" s="108"/>
      <c r="I8" s="108"/>
      <c r="J8" s="109"/>
    </row>
    <row r="9" spans="1:13" ht="25.5" customHeight="1">
      <c r="A9" s="110" t="s">
        <v>23</v>
      </c>
      <c r="B9" s="22" t="s">
        <v>24</v>
      </c>
      <c r="C9" s="22" t="s">
        <v>25</v>
      </c>
      <c r="D9" s="22" t="s">
        <v>26</v>
      </c>
      <c r="E9" s="28" t="s">
        <v>27</v>
      </c>
      <c r="F9" s="22" t="s">
        <v>28</v>
      </c>
      <c r="G9" s="22" t="s">
        <v>29</v>
      </c>
      <c r="H9" s="22" t="s">
        <v>30</v>
      </c>
      <c r="I9" s="22" t="s">
        <v>31</v>
      </c>
      <c r="J9" s="22" t="s">
        <v>32</v>
      </c>
    </row>
    <row r="10" spans="1:13" ht="25.5" customHeight="1">
      <c r="A10" s="110"/>
      <c r="B10" s="22" t="s">
        <v>175</v>
      </c>
      <c r="C10" s="29">
        <v>20</v>
      </c>
      <c r="D10" s="30" t="s">
        <v>176</v>
      </c>
      <c r="E10" s="30" t="s">
        <v>35</v>
      </c>
      <c r="F10" s="31">
        <v>1</v>
      </c>
      <c r="G10" s="22">
        <v>1</v>
      </c>
      <c r="H10" s="25">
        <f t="shared" ref="H10:H15" si="0">G10/F10</f>
        <v>1</v>
      </c>
      <c r="I10" s="23">
        <f t="shared" ref="I10:I15" si="1">H10*C10</f>
        <v>20</v>
      </c>
      <c r="J10" s="22"/>
    </row>
    <row r="11" spans="1:13" ht="25.5" customHeight="1">
      <c r="A11" s="110"/>
      <c r="B11" s="32" t="s">
        <v>177</v>
      </c>
      <c r="C11" s="33">
        <v>10</v>
      </c>
      <c r="D11" s="32" t="s">
        <v>116</v>
      </c>
      <c r="E11" s="32" t="s">
        <v>35</v>
      </c>
      <c r="F11" s="34">
        <v>4</v>
      </c>
      <c r="G11" s="32">
        <v>4</v>
      </c>
      <c r="H11" s="35">
        <f t="shared" si="0"/>
        <v>1</v>
      </c>
      <c r="I11" s="36">
        <f t="shared" si="1"/>
        <v>10</v>
      </c>
      <c r="J11" s="32"/>
      <c r="K11" s="37"/>
      <c r="L11" s="37"/>
      <c r="M11" s="37"/>
    </row>
    <row r="12" spans="1:13" ht="25.5" customHeight="1">
      <c r="A12" s="110"/>
      <c r="B12" s="32" t="s">
        <v>178</v>
      </c>
      <c r="C12" s="33">
        <v>10</v>
      </c>
      <c r="D12" s="32" t="s">
        <v>72</v>
      </c>
      <c r="E12" s="32" t="s">
        <v>72</v>
      </c>
      <c r="F12" s="34" t="s">
        <v>73</v>
      </c>
      <c r="G12" s="32" t="s">
        <v>73</v>
      </c>
      <c r="H12" s="35">
        <v>1</v>
      </c>
      <c r="I12" s="36">
        <f t="shared" si="1"/>
        <v>10</v>
      </c>
      <c r="J12" s="32"/>
      <c r="K12" s="37"/>
      <c r="L12" s="37"/>
      <c r="M12" s="37"/>
    </row>
    <row r="13" spans="1:13" ht="25.5" customHeight="1">
      <c r="A13" s="110"/>
      <c r="B13" s="32" t="s">
        <v>179</v>
      </c>
      <c r="C13" s="33">
        <v>20</v>
      </c>
      <c r="D13" s="32" t="s">
        <v>72</v>
      </c>
      <c r="E13" s="32" t="s">
        <v>72</v>
      </c>
      <c r="F13" s="34" t="s">
        <v>73</v>
      </c>
      <c r="G13" s="32" t="s">
        <v>73</v>
      </c>
      <c r="H13" s="35">
        <v>1</v>
      </c>
      <c r="I13" s="36">
        <f t="shared" si="1"/>
        <v>20</v>
      </c>
      <c r="J13" s="32"/>
      <c r="K13" s="37"/>
      <c r="L13" s="37"/>
      <c r="M13" s="37"/>
    </row>
    <row r="14" spans="1:13" ht="25.5" customHeight="1">
      <c r="A14" s="110"/>
      <c r="B14" s="32" t="s">
        <v>180</v>
      </c>
      <c r="C14" s="33">
        <v>20</v>
      </c>
      <c r="D14" s="32" t="s">
        <v>72</v>
      </c>
      <c r="E14" s="32" t="s">
        <v>72</v>
      </c>
      <c r="F14" s="34" t="s">
        <v>73</v>
      </c>
      <c r="G14" s="32" t="s">
        <v>86</v>
      </c>
      <c r="H14" s="35">
        <v>0.9</v>
      </c>
      <c r="I14" s="36">
        <f t="shared" si="1"/>
        <v>18</v>
      </c>
      <c r="J14" s="32"/>
      <c r="K14" s="37"/>
      <c r="L14" s="37"/>
      <c r="M14" s="37"/>
    </row>
    <row r="15" spans="1:13" ht="25.5" customHeight="1">
      <c r="A15" s="110"/>
      <c r="B15" s="32" t="s">
        <v>181</v>
      </c>
      <c r="C15" s="33">
        <v>10</v>
      </c>
      <c r="D15" s="32" t="s">
        <v>37</v>
      </c>
      <c r="E15" s="32" t="s">
        <v>42</v>
      </c>
      <c r="F15" s="32">
        <v>90</v>
      </c>
      <c r="G15" s="32">
        <v>90</v>
      </c>
      <c r="H15" s="35">
        <f t="shared" si="0"/>
        <v>1</v>
      </c>
      <c r="I15" s="36">
        <f t="shared" si="1"/>
        <v>10</v>
      </c>
      <c r="J15" s="32"/>
      <c r="K15" s="37"/>
      <c r="L15" s="37"/>
      <c r="M15" s="37"/>
    </row>
    <row r="16" spans="1:13" ht="25.5" customHeight="1">
      <c r="A16" s="110"/>
      <c r="B16" s="32"/>
      <c r="C16" s="33"/>
      <c r="D16" s="32"/>
      <c r="E16" s="32"/>
      <c r="F16" s="32"/>
      <c r="G16" s="32"/>
      <c r="H16" s="35"/>
      <c r="I16" s="33"/>
      <c r="J16" s="32"/>
      <c r="K16" s="37"/>
      <c r="L16" s="37"/>
      <c r="M16" s="37"/>
    </row>
    <row r="17" spans="1:13" ht="25.5" customHeight="1">
      <c r="A17" s="110"/>
      <c r="B17" s="32"/>
      <c r="C17" s="33"/>
      <c r="D17" s="32"/>
      <c r="E17" s="32"/>
      <c r="F17" s="32"/>
      <c r="G17" s="32"/>
      <c r="H17" s="35"/>
      <c r="I17" s="33"/>
      <c r="J17" s="32"/>
      <c r="K17" s="37"/>
      <c r="L17" s="37"/>
      <c r="M17" s="37"/>
    </row>
    <row r="18" spans="1:13" ht="25.5" customHeight="1">
      <c r="A18" s="110"/>
      <c r="B18" s="32"/>
      <c r="C18" s="33"/>
      <c r="D18" s="32"/>
      <c r="E18" s="32"/>
      <c r="F18" s="32"/>
      <c r="G18" s="32"/>
      <c r="H18" s="35"/>
      <c r="I18" s="33"/>
      <c r="J18" s="32"/>
      <c r="K18" s="37"/>
      <c r="L18" s="37"/>
      <c r="M18" s="37"/>
    </row>
    <row r="19" spans="1:13" ht="25.5" customHeight="1">
      <c r="A19" s="110"/>
      <c r="B19" s="32"/>
      <c r="C19" s="33"/>
      <c r="D19" s="32"/>
      <c r="E19" s="32"/>
      <c r="F19" s="32"/>
      <c r="G19" s="32"/>
      <c r="H19" s="35"/>
      <c r="I19" s="33"/>
      <c r="J19" s="32"/>
      <c r="K19" s="37"/>
      <c r="L19" s="37"/>
      <c r="M19" s="37"/>
    </row>
    <row r="20" spans="1:13" ht="25.5" customHeight="1">
      <c r="A20" s="110"/>
      <c r="B20" s="32"/>
      <c r="C20" s="33"/>
      <c r="D20" s="32"/>
      <c r="E20" s="32"/>
      <c r="F20" s="32"/>
      <c r="G20" s="32"/>
      <c r="H20" s="35"/>
      <c r="I20" s="33"/>
      <c r="J20" s="32"/>
      <c r="K20" s="37"/>
      <c r="L20" s="37"/>
      <c r="M20" s="37"/>
    </row>
    <row r="21" spans="1:13" ht="25.5" customHeight="1">
      <c r="A21" s="110"/>
      <c r="B21" s="22"/>
      <c r="C21" s="29"/>
      <c r="D21" s="30"/>
      <c r="E21" s="30"/>
      <c r="F21" s="38"/>
      <c r="G21" s="22"/>
      <c r="H21" s="25"/>
      <c r="I21" s="29"/>
      <c r="J21" s="22"/>
    </row>
    <row r="22" spans="1:13" ht="25.5" customHeight="1">
      <c r="A22" s="111" t="s">
        <v>43</v>
      </c>
      <c r="B22" s="111"/>
      <c r="C22" s="111"/>
      <c r="D22" s="111"/>
      <c r="E22" s="111"/>
      <c r="F22" s="111"/>
      <c r="G22" s="111"/>
      <c r="H22" s="111"/>
      <c r="I22" s="111"/>
      <c r="J22" s="111"/>
    </row>
    <row r="23" spans="1:13" ht="25.5" customHeight="1"/>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M23"/>
  <sheetViews>
    <sheetView workbookViewId="0">
      <selection activeCell="A3" sqref="A3:XFD23"/>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7.5" customHeight="1">
      <c r="A3" s="27" t="s">
        <v>2</v>
      </c>
      <c r="B3" s="107" t="s">
        <v>192</v>
      </c>
      <c r="C3" s="108"/>
      <c r="D3" s="108"/>
      <c r="E3" s="108"/>
      <c r="F3" s="109"/>
      <c r="G3" s="27" t="s">
        <v>4</v>
      </c>
      <c r="H3" s="23">
        <f>SUM(I10:I21)+J6</f>
        <v>99</v>
      </c>
      <c r="I3" s="27" t="s">
        <v>5</v>
      </c>
      <c r="J3" s="27" t="str">
        <f>IF(H3&lt;60,"差",IF(H3&lt;80,"中",IF(H3&lt;90,"良","优")))</f>
        <v>优</v>
      </c>
    </row>
    <row r="4" spans="1:13" ht="37.5" customHeight="1">
      <c r="A4" s="27" t="s">
        <v>6</v>
      </c>
      <c r="B4" s="107" t="s">
        <v>7</v>
      </c>
      <c r="C4" s="109"/>
      <c r="D4" s="27" t="s">
        <v>8</v>
      </c>
      <c r="E4" s="107" t="s">
        <v>7</v>
      </c>
      <c r="F4" s="109"/>
      <c r="G4" s="27" t="s">
        <v>9</v>
      </c>
      <c r="H4" s="27" t="s">
        <v>160</v>
      </c>
      <c r="I4" s="27" t="s">
        <v>10</v>
      </c>
      <c r="J4" s="27">
        <v>13667682367</v>
      </c>
    </row>
    <row r="5" spans="1:13" ht="37.5" customHeight="1">
      <c r="A5" s="114" t="s">
        <v>11</v>
      </c>
      <c r="B5" s="107" t="s">
        <v>12</v>
      </c>
      <c r="C5" s="109"/>
      <c r="D5" s="107" t="s">
        <v>13</v>
      </c>
      <c r="E5" s="109"/>
      <c r="F5" s="107" t="s">
        <v>14</v>
      </c>
      <c r="G5" s="109"/>
      <c r="H5" s="24" t="s">
        <v>15</v>
      </c>
      <c r="I5" s="24" t="s">
        <v>16</v>
      </c>
      <c r="J5" s="27" t="s">
        <v>17</v>
      </c>
    </row>
    <row r="6" spans="1:13" ht="37.5" customHeight="1">
      <c r="A6" s="115"/>
      <c r="B6" s="112">
        <v>50000000</v>
      </c>
      <c r="C6" s="113"/>
      <c r="D6" s="112">
        <v>3344300</v>
      </c>
      <c r="E6" s="113"/>
      <c r="F6" s="112">
        <v>3344300</v>
      </c>
      <c r="G6" s="113"/>
      <c r="H6" s="25">
        <f>F6/D6</f>
        <v>1</v>
      </c>
      <c r="I6" s="26">
        <v>10</v>
      </c>
      <c r="J6" s="23">
        <f>H6*I6</f>
        <v>10</v>
      </c>
    </row>
    <row r="7" spans="1:13" ht="37.5" customHeight="1">
      <c r="A7" s="110" t="s">
        <v>18</v>
      </c>
      <c r="B7" s="107" t="s">
        <v>19</v>
      </c>
      <c r="C7" s="108"/>
      <c r="D7" s="108"/>
      <c r="E7" s="108"/>
      <c r="F7" s="109"/>
      <c r="G7" s="107" t="s">
        <v>20</v>
      </c>
      <c r="H7" s="108"/>
      <c r="I7" s="108"/>
      <c r="J7" s="109"/>
    </row>
    <row r="8" spans="1:13" ht="37.5" customHeight="1">
      <c r="A8" s="110"/>
      <c r="B8" s="107" t="s">
        <v>183</v>
      </c>
      <c r="C8" s="108"/>
      <c r="D8" s="108"/>
      <c r="E8" s="108"/>
      <c r="F8" s="109"/>
      <c r="G8" s="107" t="s">
        <v>184</v>
      </c>
      <c r="H8" s="108"/>
      <c r="I8" s="108"/>
      <c r="J8" s="109"/>
    </row>
    <row r="9" spans="1:13" ht="37.5" customHeight="1">
      <c r="A9" s="110" t="s">
        <v>23</v>
      </c>
      <c r="B9" s="27" t="s">
        <v>24</v>
      </c>
      <c r="C9" s="27" t="s">
        <v>25</v>
      </c>
      <c r="D9" s="27" t="s">
        <v>26</v>
      </c>
      <c r="E9" s="28" t="s">
        <v>27</v>
      </c>
      <c r="F9" s="27" t="s">
        <v>28</v>
      </c>
      <c r="G9" s="27" t="s">
        <v>29</v>
      </c>
      <c r="H9" s="27" t="s">
        <v>30</v>
      </c>
      <c r="I9" s="27" t="s">
        <v>31</v>
      </c>
      <c r="J9" s="27" t="s">
        <v>32</v>
      </c>
    </row>
    <row r="10" spans="1:13" ht="37.5" customHeight="1">
      <c r="A10" s="110"/>
      <c r="B10" s="27" t="s">
        <v>185</v>
      </c>
      <c r="C10" s="29">
        <v>20</v>
      </c>
      <c r="D10" s="30" t="s">
        <v>176</v>
      </c>
      <c r="E10" s="30" t="s">
        <v>42</v>
      </c>
      <c r="F10" s="31">
        <v>3</v>
      </c>
      <c r="G10" s="27">
        <v>3</v>
      </c>
      <c r="H10" s="25">
        <f t="shared" ref="H10:H14" si="0">G10/F10</f>
        <v>1</v>
      </c>
      <c r="I10" s="23">
        <f t="shared" ref="I10:I16" si="1">H10*C10</f>
        <v>20</v>
      </c>
      <c r="J10" s="27"/>
    </row>
    <row r="11" spans="1:13" ht="37.5" customHeight="1">
      <c r="A11" s="110"/>
      <c r="B11" s="32" t="s">
        <v>186</v>
      </c>
      <c r="C11" s="33">
        <v>20</v>
      </c>
      <c r="D11" s="32" t="s">
        <v>176</v>
      </c>
      <c r="E11" s="30" t="s">
        <v>42</v>
      </c>
      <c r="F11" s="34">
        <v>3</v>
      </c>
      <c r="G11" s="32">
        <v>3</v>
      </c>
      <c r="H11" s="35">
        <f t="shared" si="0"/>
        <v>1</v>
      </c>
      <c r="I11" s="36">
        <f t="shared" si="1"/>
        <v>20</v>
      </c>
      <c r="J11" s="32"/>
      <c r="K11" s="37"/>
      <c r="L11" s="37"/>
      <c r="M11" s="37"/>
    </row>
    <row r="12" spans="1:13" ht="37.5" customHeight="1">
      <c r="A12" s="110"/>
      <c r="B12" s="32" t="s">
        <v>187</v>
      </c>
      <c r="C12" s="33">
        <v>10</v>
      </c>
      <c r="D12" s="32" t="s">
        <v>34</v>
      </c>
      <c r="E12" s="32" t="s">
        <v>35</v>
      </c>
      <c r="F12" s="34">
        <v>2500</v>
      </c>
      <c r="G12" s="32">
        <v>2500</v>
      </c>
      <c r="H12" s="35">
        <f t="shared" si="0"/>
        <v>1</v>
      </c>
      <c r="I12" s="36">
        <f t="shared" si="1"/>
        <v>10</v>
      </c>
      <c r="J12" s="32"/>
      <c r="K12" s="37"/>
      <c r="L12" s="37"/>
      <c r="M12" s="37"/>
    </row>
    <row r="13" spans="1:13" ht="37.5" customHeight="1">
      <c r="A13" s="110"/>
      <c r="B13" s="32" t="s">
        <v>188</v>
      </c>
      <c r="C13" s="33">
        <v>5</v>
      </c>
      <c r="D13" s="32" t="s">
        <v>34</v>
      </c>
      <c r="E13" s="32" t="s">
        <v>35</v>
      </c>
      <c r="F13" s="34">
        <v>1000</v>
      </c>
      <c r="G13" s="32">
        <v>1000</v>
      </c>
      <c r="H13" s="35">
        <f t="shared" si="0"/>
        <v>1</v>
      </c>
      <c r="I13" s="36">
        <f t="shared" si="1"/>
        <v>5</v>
      </c>
      <c r="J13" s="32"/>
      <c r="K13" s="37"/>
      <c r="L13" s="37"/>
      <c r="M13" s="37"/>
    </row>
    <row r="14" spans="1:13" ht="37.5" customHeight="1">
      <c r="A14" s="110"/>
      <c r="B14" s="32" t="s">
        <v>189</v>
      </c>
      <c r="C14" s="33">
        <v>5</v>
      </c>
      <c r="D14" s="32" t="s">
        <v>34</v>
      </c>
      <c r="E14" s="32" t="s">
        <v>35</v>
      </c>
      <c r="F14" s="34">
        <v>1500</v>
      </c>
      <c r="G14" s="32">
        <v>1500</v>
      </c>
      <c r="H14" s="35">
        <f t="shared" si="0"/>
        <v>1</v>
      </c>
      <c r="I14" s="36">
        <f t="shared" si="1"/>
        <v>5</v>
      </c>
      <c r="J14" s="32"/>
      <c r="K14" s="37"/>
      <c r="L14" s="37"/>
      <c r="M14" s="37"/>
    </row>
    <row r="15" spans="1:13" ht="37.5" customHeight="1">
      <c r="A15" s="110"/>
      <c r="B15" s="32" t="s">
        <v>190</v>
      </c>
      <c r="C15" s="33">
        <v>10</v>
      </c>
      <c r="D15" s="32" t="s">
        <v>72</v>
      </c>
      <c r="E15" s="32" t="s">
        <v>72</v>
      </c>
      <c r="F15" s="32" t="s">
        <v>73</v>
      </c>
      <c r="G15" s="32" t="s">
        <v>86</v>
      </c>
      <c r="H15" s="35">
        <v>0.9</v>
      </c>
      <c r="I15" s="36">
        <f t="shared" si="1"/>
        <v>9</v>
      </c>
      <c r="J15" s="32"/>
      <c r="K15" s="37"/>
      <c r="L15" s="37"/>
      <c r="M15" s="37"/>
    </row>
    <row r="16" spans="1:13" ht="37.5" customHeight="1">
      <c r="A16" s="110"/>
      <c r="B16" s="32" t="s">
        <v>191</v>
      </c>
      <c r="C16" s="33">
        <v>20</v>
      </c>
      <c r="D16" s="32" t="s">
        <v>37</v>
      </c>
      <c r="E16" s="32" t="s">
        <v>35</v>
      </c>
      <c r="F16" s="32">
        <v>100</v>
      </c>
      <c r="G16" s="32">
        <v>100</v>
      </c>
      <c r="H16" s="35">
        <v>1</v>
      </c>
      <c r="I16" s="36">
        <f t="shared" si="1"/>
        <v>20</v>
      </c>
      <c r="J16" s="32"/>
      <c r="K16" s="37"/>
      <c r="L16" s="37"/>
      <c r="M16" s="37"/>
    </row>
    <row r="17" spans="1:13" ht="37.5" customHeight="1">
      <c r="A17" s="110"/>
      <c r="B17" s="32"/>
      <c r="C17" s="33"/>
      <c r="D17" s="32"/>
      <c r="E17" s="32"/>
      <c r="F17" s="32"/>
      <c r="G17" s="32"/>
      <c r="H17" s="35"/>
      <c r="I17" s="33"/>
      <c r="J17" s="32"/>
      <c r="K17" s="37"/>
      <c r="L17" s="37"/>
      <c r="M17" s="37"/>
    </row>
    <row r="18" spans="1:13" ht="37.5" customHeight="1">
      <c r="A18" s="110"/>
      <c r="B18" s="32"/>
      <c r="C18" s="33"/>
      <c r="D18" s="32"/>
      <c r="E18" s="32"/>
      <c r="F18" s="32"/>
      <c r="G18" s="32"/>
      <c r="H18" s="35"/>
      <c r="I18" s="33"/>
      <c r="J18" s="32"/>
      <c r="K18" s="37"/>
      <c r="L18" s="37"/>
      <c r="M18" s="37"/>
    </row>
    <row r="19" spans="1:13" ht="37.5" customHeight="1">
      <c r="A19" s="110"/>
      <c r="B19" s="32"/>
      <c r="C19" s="33"/>
      <c r="D19" s="32"/>
      <c r="E19" s="32"/>
      <c r="F19" s="32"/>
      <c r="G19" s="32"/>
      <c r="H19" s="35"/>
      <c r="I19" s="33"/>
      <c r="J19" s="32"/>
      <c r="K19" s="37"/>
      <c r="L19" s="37"/>
      <c r="M19" s="37"/>
    </row>
    <row r="20" spans="1:13" ht="37.5" customHeight="1">
      <c r="A20" s="110"/>
      <c r="B20" s="32"/>
      <c r="C20" s="33"/>
      <c r="D20" s="32"/>
      <c r="E20" s="32"/>
      <c r="F20" s="32"/>
      <c r="G20" s="32"/>
      <c r="H20" s="35"/>
      <c r="I20" s="33"/>
      <c r="J20" s="32"/>
      <c r="K20" s="37"/>
      <c r="L20" s="37"/>
      <c r="M20" s="37"/>
    </row>
    <row r="21" spans="1:13" ht="37.5" customHeight="1">
      <c r="A21" s="110"/>
      <c r="B21" s="27"/>
      <c r="C21" s="29"/>
      <c r="D21" s="30"/>
      <c r="E21" s="30"/>
      <c r="F21" s="38"/>
      <c r="G21" s="27"/>
      <c r="H21" s="25"/>
      <c r="I21" s="29"/>
      <c r="J21" s="27"/>
    </row>
    <row r="22" spans="1:13" ht="37.5" customHeight="1">
      <c r="A22" s="111" t="s">
        <v>43</v>
      </c>
      <c r="B22" s="111"/>
      <c r="C22" s="111"/>
      <c r="D22" s="111"/>
      <c r="E22" s="111"/>
      <c r="F22" s="111"/>
      <c r="G22" s="111"/>
      <c r="H22" s="111"/>
      <c r="I22" s="111"/>
      <c r="J22" s="111"/>
    </row>
    <row r="23" spans="1:13" ht="37.5" customHeight="1"/>
  </sheetData>
  <mergeCells count="19">
    <mergeCell ref="A1:J1"/>
    <mergeCell ref="A2:J2"/>
    <mergeCell ref="B3:F3"/>
    <mergeCell ref="B4:C4"/>
    <mergeCell ref="E4:F4"/>
    <mergeCell ref="A9:A21"/>
    <mergeCell ref="A22:J22"/>
    <mergeCell ref="D6:E6"/>
    <mergeCell ref="F6:G6"/>
    <mergeCell ref="A7:A8"/>
    <mergeCell ref="B7:F7"/>
    <mergeCell ref="G7:J7"/>
    <mergeCell ref="B8:F8"/>
    <mergeCell ref="G8:J8"/>
    <mergeCell ref="A5:A6"/>
    <mergeCell ref="B5:C5"/>
    <mergeCell ref="D5:E5"/>
    <mergeCell ref="F5:G5"/>
    <mergeCell ref="B6:C6"/>
  </mergeCells>
  <phoneticPr fontId="1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M23"/>
  <sheetViews>
    <sheetView workbookViewId="0">
      <selection activeCell="A3" sqref="A3:XFD23"/>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45.75" customHeight="1">
      <c r="A3" s="27" t="s">
        <v>2</v>
      </c>
      <c r="B3" s="107" t="s">
        <v>203</v>
      </c>
      <c r="C3" s="108"/>
      <c r="D3" s="108"/>
      <c r="E3" s="108"/>
      <c r="F3" s="109"/>
      <c r="G3" s="27" t="s">
        <v>4</v>
      </c>
      <c r="H3" s="23">
        <f>SUM(I10:I21)+J6</f>
        <v>99</v>
      </c>
      <c r="I3" s="27" t="s">
        <v>5</v>
      </c>
      <c r="J3" s="27" t="str">
        <f>IF(H3&lt;60,"差",IF(H3&lt;80,"中",IF(H3&lt;90,"良","优")))</f>
        <v>优</v>
      </c>
    </row>
    <row r="4" spans="1:13" ht="45.75" customHeight="1">
      <c r="A4" s="27" t="s">
        <v>6</v>
      </c>
      <c r="B4" s="107" t="s">
        <v>7</v>
      </c>
      <c r="C4" s="109"/>
      <c r="D4" s="27" t="s">
        <v>8</v>
      </c>
      <c r="E4" s="107" t="s">
        <v>7</v>
      </c>
      <c r="F4" s="109"/>
      <c r="G4" s="27" t="s">
        <v>9</v>
      </c>
      <c r="H4" s="27" t="s">
        <v>193</v>
      </c>
      <c r="I4" s="27" t="s">
        <v>10</v>
      </c>
      <c r="J4" s="39">
        <v>13594383255</v>
      </c>
    </row>
    <row r="5" spans="1:13" ht="45.75" customHeight="1">
      <c r="A5" s="114" t="s">
        <v>11</v>
      </c>
      <c r="B5" s="107" t="s">
        <v>12</v>
      </c>
      <c r="C5" s="109"/>
      <c r="D5" s="107" t="s">
        <v>13</v>
      </c>
      <c r="E5" s="109"/>
      <c r="F5" s="107" t="s">
        <v>14</v>
      </c>
      <c r="G5" s="109"/>
      <c r="H5" s="24" t="s">
        <v>15</v>
      </c>
      <c r="I5" s="24" t="s">
        <v>16</v>
      </c>
      <c r="J5" s="27" t="s">
        <v>17</v>
      </c>
    </row>
    <row r="6" spans="1:13" ht="45.75" customHeight="1">
      <c r="A6" s="115"/>
      <c r="B6" s="112">
        <v>60000000</v>
      </c>
      <c r="C6" s="113"/>
      <c r="D6" s="112">
        <v>50000000</v>
      </c>
      <c r="E6" s="113"/>
      <c r="F6" s="112">
        <v>50000000</v>
      </c>
      <c r="G6" s="113"/>
      <c r="H6" s="25">
        <f>F6/D6</f>
        <v>1</v>
      </c>
      <c r="I6" s="26">
        <v>10</v>
      </c>
      <c r="J6" s="23">
        <f>H6*I6</f>
        <v>10</v>
      </c>
    </row>
    <row r="7" spans="1:13" ht="45.75" customHeight="1">
      <c r="A7" s="110" t="s">
        <v>18</v>
      </c>
      <c r="B7" s="107" t="s">
        <v>19</v>
      </c>
      <c r="C7" s="108"/>
      <c r="D7" s="108"/>
      <c r="E7" s="108"/>
      <c r="F7" s="109"/>
      <c r="G7" s="107" t="s">
        <v>20</v>
      </c>
      <c r="H7" s="108"/>
      <c r="I7" s="108"/>
      <c r="J7" s="109"/>
    </row>
    <row r="8" spans="1:13" ht="45.75" customHeight="1">
      <c r="A8" s="110"/>
      <c r="B8" s="107" t="s">
        <v>194</v>
      </c>
      <c r="C8" s="108"/>
      <c r="D8" s="108"/>
      <c r="E8" s="108"/>
      <c r="F8" s="109"/>
      <c r="G8" s="107" t="s">
        <v>195</v>
      </c>
      <c r="H8" s="108"/>
      <c r="I8" s="108"/>
      <c r="J8" s="109"/>
    </row>
    <row r="9" spans="1:13" ht="45.75" customHeight="1">
      <c r="A9" s="110" t="s">
        <v>23</v>
      </c>
      <c r="B9" s="27" t="s">
        <v>24</v>
      </c>
      <c r="C9" s="27" t="s">
        <v>25</v>
      </c>
      <c r="D9" s="27" t="s">
        <v>26</v>
      </c>
      <c r="E9" s="28" t="s">
        <v>27</v>
      </c>
      <c r="F9" s="27" t="s">
        <v>28</v>
      </c>
      <c r="G9" s="27" t="s">
        <v>29</v>
      </c>
      <c r="H9" s="27" t="s">
        <v>30</v>
      </c>
      <c r="I9" s="27" t="s">
        <v>31</v>
      </c>
      <c r="J9" s="27" t="s">
        <v>32</v>
      </c>
    </row>
    <row r="10" spans="1:13" ht="45.75" customHeight="1">
      <c r="A10" s="110"/>
      <c r="B10" s="27" t="s">
        <v>196</v>
      </c>
      <c r="C10" s="29">
        <v>20</v>
      </c>
      <c r="D10" s="30" t="s">
        <v>136</v>
      </c>
      <c r="E10" s="30" t="s">
        <v>42</v>
      </c>
      <c r="F10" s="31">
        <v>1</v>
      </c>
      <c r="G10" s="27">
        <v>1</v>
      </c>
      <c r="H10" s="25">
        <f t="shared" ref="H10:H14" si="0">G10/F10</f>
        <v>1</v>
      </c>
      <c r="I10" s="23">
        <f t="shared" ref="I10:I15" si="1">H10*C10</f>
        <v>20</v>
      </c>
      <c r="J10" s="27"/>
    </row>
    <row r="11" spans="1:13" ht="45.75" customHeight="1">
      <c r="A11" s="110"/>
      <c r="B11" s="32" t="s">
        <v>197</v>
      </c>
      <c r="C11" s="33">
        <v>20</v>
      </c>
      <c r="D11" s="32" t="s">
        <v>136</v>
      </c>
      <c r="E11" s="32" t="s">
        <v>42</v>
      </c>
      <c r="F11" s="34">
        <v>2</v>
      </c>
      <c r="G11" s="32">
        <v>2</v>
      </c>
      <c r="H11" s="35">
        <f t="shared" si="0"/>
        <v>1</v>
      </c>
      <c r="I11" s="36">
        <f t="shared" si="1"/>
        <v>20</v>
      </c>
      <c r="J11" s="32"/>
      <c r="K11" s="37"/>
      <c r="L11" s="37"/>
      <c r="M11" s="37"/>
    </row>
    <row r="12" spans="1:13" ht="45.75" customHeight="1">
      <c r="A12" s="110"/>
      <c r="B12" s="32" t="s">
        <v>198</v>
      </c>
      <c r="C12" s="33">
        <v>15</v>
      </c>
      <c r="D12" s="32" t="s">
        <v>199</v>
      </c>
      <c r="E12" s="32" t="s">
        <v>42</v>
      </c>
      <c r="F12" s="34">
        <v>100</v>
      </c>
      <c r="G12" s="32">
        <v>100</v>
      </c>
      <c r="H12" s="35">
        <f t="shared" si="0"/>
        <v>1</v>
      </c>
      <c r="I12" s="36">
        <f t="shared" si="1"/>
        <v>15</v>
      </c>
      <c r="J12" s="32"/>
      <c r="K12" s="37"/>
      <c r="L12" s="37"/>
      <c r="M12" s="37"/>
    </row>
    <row r="13" spans="1:13" ht="45.75" customHeight="1">
      <c r="A13" s="110"/>
      <c r="B13" s="32" t="s">
        <v>200</v>
      </c>
      <c r="C13" s="33">
        <v>15</v>
      </c>
      <c r="D13" s="32" t="s">
        <v>136</v>
      </c>
      <c r="E13" s="32" t="s">
        <v>42</v>
      </c>
      <c r="F13" s="34">
        <v>30</v>
      </c>
      <c r="G13" s="32">
        <v>30</v>
      </c>
      <c r="H13" s="35">
        <f t="shared" si="0"/>
        <v>1</v>
      </c>
      <c r="I13" s="36">
        <f t="shared" si="1"/>
        <v>15</v>
      </c>
      <c r="J13" s="32"/>
      <c r="K13" s="37"/>
      <c r="L13" s="37"/>
      <c r="M13" s="37"/>
    </row>
    <row r="14" spans="1:13" ht="45.75" customHeight="1">
      <c r="A14" s="110"/>
      <c r="B14" s="32" t="s">
        <v>201</v>
      </c>
      <c r="C14" s="33">
        <v>10</v>
      </c>
      <c r="D14" s="32" t="s">
        <v>110</v>
      </c>
      <c r="E14" s="32" t="s">
        <v>35</v>
      </c>
      <c r="F14" s="34">
        <v>6000</v>
      </c>
      <c r="G14" s="32">
        <v>6000</v>
      </c>
      <c r="H14" s="35">
        <f t="shared" si="0"/>
        <v>1</v>
      </c>
      <c r="I14" s="36">
        <f t="shared" si="1"/>
        <v>10</v>
      </c>
      <c r="J14" s="32"/>
      <c r="K14" s="37"/>
      <c r="L14" s="37"/>
      <c r="M14" s="37"/>
    </row>
    <row r="15" spans="1:13" ht="45.75" customHeight="1">
      <c r="A15" s="110"/>
      <c r="B15" s="32" t="s">
        <v>202</v>
      </c>
      <c r="C15" s="33">
        <v>10</v>
      </c>
      <c r="D15" s="32" t="s">
        <v>72</v>
      </c>
      <c r="E15" s="32" t="s">
        <v>72</v>
      </c>
      <c r="F15" s="32" t="s">
        <v>73</v>
      </c>
      <c r="G15" s="32" t="s">
        <v>86</v>
      </c>
      <c r="H15" s="35">
        <v>0.9</v>
      </c>
      <c r="I15" s="36">
        <f t="shared" si="1"/>
        <v>9</v>
      </c>
      <c r="J15" s="32"/>
      <c r="K15" s="37"/>
      <c r="L15" s="37"/>
      <c r="M15" s="37"/>
    </row>
    <row r="16" spans="1:13" ht="45.75" customHeight="1">
      <c r="A16" s="110"/>
      <c r="B16" s="32"/>
      <c r="C16" s="33"/>
      <c r="D16" s="32"/>
      <c r="E16" s="32"/>
      <c r="F16" s="32"/>
      <c r="G16" s="32"/>
      <c r="H16" s="35"/>
      <c r="I16" s="33"/>
      <c r="J16" s="32"/>
      <c r="K16" s="37"/>
      <c r="L16" s="37"/>
      <c r="M16" s="37"/>
    </row>
    <row r="17" spans="1:13" ht="45.75" customHeight="1">
      <c r="A17" s="110"/>
      <c r="B17" s="32"/>
      <c r="C17" s="33"/>
      <c r="D17" s="32"/>
      <c r="E17" s="32"/>
      <c r="F17" s="32"/>
      <c r="G17" s="32"/>
      <c r="H17" s="35"/>
      <c r="I17" s="33"/>
      <c r="J17" s="32"/>
      <c r="K17" s="37"/>
      <c r="L17" s="37"/>
      <c r="M17" s="37"/>
    </row>
    <row r="18" spans="1:13" ht="45.75" customHeight="1">
      <c r="A18" s="110"/>
      <c r="B18" s="32"/>
      <c r="C18" s="33"/>
      <c r="D18" s="32"/>
      <c r="E18" s="32"/>
      <c r="F18" s="32"/>
      <c r="G18" s="32"/>
      <c r="H18" s="35"/>
      <c r="I18" s="33"/>
      <c r="J18" s="32"/>
      <c r="K18" s="37"/>
      <c r="L18" s="37"/>
      <c r="M18" s="37"/>
    </row>
    <row r="19" spans="1:13" ht="45.75" customHeight="1">
      <c r="A19" s="110"/>
      <c r="B19" s="32"/>
      <c r="C19" s="33"/>
      <c r="D19" s="32"/>
      <c r="E19" s="32"/>
      <c r="F19" s="32"/>
      <c r="G19" s="32"/>
      <c r="H19" s="35"/>
      <c r="I19" s="33"/>
      <c r="J19" s="32"/>
      <c r="K19" s="37"/>
      <c r="L19" s="37"/>
      <c r="M19" s="37"/>
    </row>
    <row r="20" spans="1:13" ht="45.75" customHeight="1">
      <c r="A20" s="110"/>
      <c r="B20" s="32"/>
      <c r="C20" s="33"/>
      <c r="D20" s="32"/>
      <c r="E20" s="32"/>
      <c r="F20" s="32"/>
      <c r="G20" s="32"/>
      <c r="H20" s="35"/>
      <c r="I20" s="33"/>
      <c r="J20" s="32"/>
      <c r="K20" s="37"/>
      <c r="L20" s="37"/>
      <c r="M20" s="37"/>
    </row>
    <row r="21" spans="1:13" ht="45.75" customHeight="1">
      <c r="A21" s="110"/>
      <c r="B21" s="27"/>
      <c r="C21" s="29"/>
      <c r="D21" s="30"/>
      <c r="E21" s="30"/>
      <c r="F21" s="38"/>
      <c r="G21" s="27"/>
      <c r="H21" s="25"/>
      <c r="I21" s="29"/>
      <c r="J21" s="27"/>
    </row>
    <row r="22" spans="1:13" ht="45.75" customHeight="1">
      <c r="A22" s="111" t="s">
        <v>43</v>
      </c>
      <c r="B22" s="111"/>
      <c r="C22" s="111"/>
      <c r="D22" s="111"/>
      <c r="E22" s="111"/>
      <c r="F22" s="111"/>
      <c r="G22" s="111"/>
      <c r="H22" s="111"/>
      <c r="I22" s="111"/>
      <c r="J22" s="111"/>
    </row>
    <row r="23" spans="1:13" ht="45.75" customHeight="1"/>
  </sheetData>
  <mergeCells count="19">
    <mergeCell ref="A1:J1"/>
    <mergeCell ref="A2:J2"/>
    <mergeCell ref="B3:F3"/>
    <mergeCell ref="B4:C4"/>
    <mergeCell ref="E4:F4"/>
    <mergeCell ref="A9:A21"/>
    <mergeCell ref="A22:J22"/>
    <mergeCell ref="D6:E6"/>
    <mergeCell ref="F6:G6"/>
    <mergeCell ref="A7:A8"/>
    <mergeCell ref="B7:F7"/>
    <mergeCell ref="G7:J7"/>
    <mergeCell ref="B8:F8"/>
    <mergeCell ref="G8:J8"/>
    <mergeCell ref="A5:A6"/>
    <mergeCell ref="B5:C5"/>
    <mergeCell ref="D5:E5"/>
    <mergeCell ref="F5:G5"/>
    <mergeCell ref="B6:C6"/>
  </mergeCells>
  <phoneticPr fontId="11"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M23"/>
  <sheetViews>
    <sheetView workbookViewId="0">
      <selection activeCell="A3" sqref="A3:XFD23"/>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0.75" customHeight="1">
      <c r="A3" s="27" t="s">
        <v>2</v>
      </c>
      <c r="B3" s="107" t="s">
        <v>210</v>
      </c>
      <c r="C3" s="108"/>
      <c r="D3" s="108"/>
      <c r="E3" s="108"/>
      <c r="F3" s="109"/>
      <c r="G3" s="27" t="s">
        <v>4</v>
      </c>
      <c r="H3" s="23">
        <f>SUM(I10:I21)+J6</f>
        <v>97</v>
      </c>
      <c r="I3" s="27" t="s">
        <v>5</v>
      </c>
      <c r="J3" s="27" t="str">
        <f>IF(H3&lt;60,"差",IF(H3&lt;80,"中",IF(H3&lt;90,"良","优")))</f>
        <v>优</v>
      </c>
    </row>
    <row r="4" spans="1:13" ht="30.75" customHeight="1">
      <c r="A4" s="27" t="s">
        <v>6</v>
      </c>
      <c r="B4" s="107" t="s">
        <v>7</v>
      </c>
      <c r="C4" s="109"/>
      <c r="D4" s="27" t="s">
        <v>8</v>
      </c>
      <c r="E4" s="107" t="s">
        <v>7</v>
      </c>
      <c r="F4" s="109"/>
      <c r="G4" s="27" t="s">
        <v>9</v>
      </c>
      <c r="H4" s="27" t="s">
        <v>204</v>
      </c>
      <c r="I4" s="27" t="s">
        <v>10</v>
      </c>
      <c r="J4" s="39">
        <v>13883317061</v>
      </c>
    </row>
    <row r="5" spans="1:13" ht="30.75" customHeight="1">
      <c r="A5" s="114" t="s">
        <v>11</v>
      </c>
      <c r="B5" s="107" t="s">
        <v>12</v>
      </c>
      <c r="C5" s="109"/>
      <c r="D5" s="107" t="s">
        <v>13</v>
      </c>
      <c r="E5" s="109"/>
      <c r="F5" s="107" t="s">
        <v>14</v>
      </c>
      <c r="G5" s="109"/>
      <c r="H5" s="24" t="s">
        <v>15</v>
      </c>
      <c r="I5" s="24" t="s">
        <v>16</v>
      </c>
      <c r="J5" s="27" t="s">
        <v>17</v>
      </c>
    </row>
    <row r="6" spans="1:13" ht="30.75" customHeight="1">
      <c r="A6" s="115"/>
      <c r="B6" s="112">
        <v>100000000</v>
      </c>
      <c r="C6" s="113"/>
      <c r="D6" s="116"/>
      <c r="E6" s="117"/>
      <c r="F6" s="112">
        <v>100000000</v>
      </c>
      <c r="G6" s="113"/>
      <c r="H6" s="25">
        <v>1</v>
      </c>
      <c r="I6" s="26">
        <v>10</v>
      </c>
      <c r="J6" s="23">
        <f>H6*I6</f>
        <v>10</v>
      </c>
    </row>
    <row r="7" spans="1:13" ht="30.75" customHeight="1">
      <c r="A7" s="110" t="s">
        <v>18</v>
      </c>
      <c r="B7" s="107" t="s">
        <v>19</v>
      </c>
      <c r="C7" s="108"/>
      <c r="D7" s="108"/>
      <c r="E7" s="108"/>
      <c r="F7" s="109"/>
      <c r="G7" s="107" t="s">
        <v>20</v>
      </c>
      <c r="H7" s="108"/>
      <c r="I7" s="108"/>
      <c r="J7" s="109"/>
    </row>
    <row r="8" spans="1:13" ht="30.75" customHeight="1">
      <c r="A8" s="110"/>
      <c r="B8" s="107" t="s">
        <v>205</v>
      </c>
      <c r="C8" s="108"/>
      <c r="D8" s="108"/>
      <c r="E8" s="108"/>
      <c r="F8" s="109"/>
      <c r="G8" s="107" t="s">
        <v>206</v>
      </c>
      <c r="H8" s="108"/>
      <c r="I8" s="108"/>
      <c r="J8" s="109"/>
    </row>
    <row r="9" spans="1:13" ht="30.75" customHeight="1">
      <c r="A9" s="110" t="s">
        <v>23</v>
      </c>
      <c r="B9" s="27" t="s">
        <v>24</v>
      </c>
      <c r="C9" s="27" t="s">
        <v>25</v>
      </c>
      <c r="D9" s="27" t="s">
        <v>26</v>
      </c>
      <c r="E9" s="28" t="s">
        <v>27</v>
      </c>
      <c r="F9" s="27" t="s">
        <v>28</v>
      </c>
      <c r="G9" s="27" t="s">
        <v>29</v>
      </c>
      <c r="H9" s="27" t="s">
        <v>30</v>
      </c>
      <c r="I9" s="27" t="s">
        <v>31</v>
      </c>
      <c r="J9" s="27" t="s">
        <v>32</v>
      </c>
    </row>
    <row r="10" spans="1:13" ht="30.75" customHeight="1">
      <c r="A10" s="110"/>
      <c r="B10" s="27" t="s">
        <v>207</v>
      </c>
      <c r="C10" s="29">
        <v>30</v>
      </c>
      <c r="D10" s="30" t="s">
        <v>104</v>
      </c>
      <c r="E10" s="30" t="s">
        <v>35</v>
      </c>
      <c r="F10" s="31">
        <v>256</v>
      </c>
      <c r="G10" s="27">
        <v>256</v>
      </c>
      <c r="H10" s="25">
        <f>G10/F10</f>
        <v>1</v>
      </c>
      <c r="I10" s="23">
        <f t="shared" ref="I10:I13" si="0">H10*C10</f>
        <v>30</v>
      </c>
      <c r="J10" s="27"/>
    </row>
    <row r="11" spans="1:13" ht="30.75" customHeight="1">
      <c r="A11" s="110"/>
      <c r="B11" s="32" t="s">
        <v>208</v>
      </c>
      <c r="C11" s="33">
        <v>30</v>
      </c>
      <c r="D11" s="32" t="s">
        <v>72</v>
      </c>
      <c r="E11" s="32" t="s">
        <v>72</v>
      </c>
      <c r="F11" s="44">
        <v>44896</v>
      </c>
      <c r="G11" s="44">
        <v>44896</v>
      </c>
      <c r="H11" s="35">
        <v>1</v>
      </c>
      <c r="I11" s="36">
        <f t="shared" si="0"/>
        <v>30</v>
      </c>
      <c r="J11" s="32"/>
      <c r="K11" s="37"/>
      <c r="L11" s="37"/>
      <c r="M11" s="37"/>
    </row>
    <row r="12" spans="1:13" ht="30.75" customHeight="1">
      <c r="A12" s="110"/>
      <c r="B12" s="32" t="s">
        <v>209</v>
      </c>
      <c r="C12" s="33">
        <v>20</v>
      </c>
      <c r="D12" s="32" t="s">
        <v>72</v>
      </c>
      <c r="E12" s="32" t="s">
        <v>72</v>
      </c>
      <c r="F12" s="34" t="s">
        <v>73</v>
      </c>
      <c r="G12" s="32" t="s">
        <v>86</v>
      </c>
      <c r="H12" s="35">
        <v>0.9</v>
      </c>
      <c r="I12" s="36">
        <f t="shared" si="0"/>
        <v>18</v>
      </c>
      <c r="J12" s="32"/>
      <c r="K12" s="37"/>
      <c r="L12" s="37"/>
      <c r="M12" s="37"/>
    </row>
    <row r="13" spans="1:13" ht="30.75" customHeight="1">
      <c r="A13" s="110"/>
      <c r="B13" s="32" t="s">
        <v>140</v>
      </c>
      <c r="C13" s="33">
        <v>10</v>
      </c>
      <c r="D13" s="32" t="s">
        <v>37</v>
      </c>
      <c r="E13" s="32" t="s">
        <v>35</v>
      </c>
      <c r="F13" s="34">
        <v>100</v>
      </c>
      <c r="G13" s="32">
        <v>90</v>
      </c>
      <c r="H13" s="35">
        <f>G13/F13</f>
        <v>0.9</v>
      </c>
      <c r="I13" s="36">
        <f t="shared" si="0"/>
        <v>9</v>
      </c>
      <c r="J13" s="32"/>
      <c r="K13" s="37"/>
      <c r="L13" s="37"/>
      <c r="M13" s="37"/>
    </row>
    <row r="14" spans="1:13" ht="30.75" customHeight="1">
      <c r="A14" s="110"/>
      <c r="B14" s="32"/>
      <c r="C14" s="33"/>
      <c r="D14" s="32"/>
      <c r="E14" s="32"/>
      <c r="F14" s="34"/>
      <c r="G14" s="32"/>
      <c r="H14" s="35"/>
      <c r="I14" s="33"/>
      <c r="J14" s="32"/>
      <c r="K14" s="37"/>
      <c r="L14" s="37"/>
      <c r="M14" s="37"/>
    </row>
    <row r="15" spans="1:13" ht="30.75" customHeight="1">
      <c r="A15" s="110"/>
      <c r="B15" s="32"/>
      <c r="C15" s="33"/>
      <c r="D15" s="32"/>
      <c r="E15" s="32"/>
      <c r="F15" s="32"/>
      <c r="G15" s="32"/>
      <c r="H15" s="35"/>
      <c r="I15" s="33"/>
      <c r="J15" s="32"/>
      <c r="K15" s="37"/>
      <c r="L15" s="37"/>
      <c r="M15" s="37"/>
    </row>
    <row r="16" spans="1:13" ht="30.75" customHeight="1">
      <c r="A16" s="110"/>
      <c r="B16" s="32"/>
      <c r="C16" s="33"/>
      <c r="D16" s="32"/>
      <c r="E16" s="32"/>
      <c r="F16" s="32"/>
      <c r="G16" s="32"/>
      <c r="H16" s="35"/>
      <c r="I16" s="33"/>
      <c r="J16" s="32"/>
      <c r="K16" s="37"/>
      <c r="L16" s="37"/>
      <c r="M16" s="37"/>
    </row>
    <row r="17" spans="1:13" ht="30.75" customHeight="1">
      <c r="A17" s="110"/>
      <c r="B17" s="32"/>
      <c r="C17" s="33"/>
      <c r="D17" s="32"/>
      <c r="E17" s="32"/>
      <c r="F17" s="32"/>
      <c r="G17" s="32"/>
      <c r="H17" s="35"/>
      <c r="I17" s="33"/>
      <c r="J17" s="32"/>
      <c r="K17" s="37"/>
      <c r="L17" s="37"/>
      <c r="M17" s="37"/>
    </row>
    <row r="18" spans="1:13" ht="30.75" customHeight="1">
      <c r="A18" s="110"/>
      <c r="B18" s="32"/>
      <c r="C18" s="33"/>
      <c r="D18" s="32"/>
      <c r="E18" s="32"/>
      <c r="F18" s="32"/>
      <c r="G18" s="32"/>
      <c r="H18" s="35"/>
      <c r="I18" s="33"/>
      <c r="J18" s="32"/>
      <c r="K18" s="37"/>
      <c r="L18" s="37"/>
      <c r="M18" s="37"/>
    </row>
    <row r="19" spans="1:13" ht="30.75" customHeight="1">
      <c r="A19" s="110"/>
      <c r="B19" s="32"/>
      <c r="C19" s="33"/>
      <c r="D19" s="32"/>
      <c r="E19" s="32"/>
      <c r="F19" s="32"/>
      <c r="G19" s="32"/>
      <c r="H19" s="35"/>
      <c r="I19" s="33"/>
      <c r="J19" s="32"/>
      <c r="K19" s="37"/>
      <c r="L19" s="37"/>
      <c r="M19" s="37"/>
    </row>
    <row r="20" spans="1:13" ht="30.75" customHeight="1">
      <c r="A20" s="110"/>
      <c r="B20" s="32"/>
      <c r="C20" s="33"/>
      <c r="D20" s="32"/>
      <c r="E20" s="32"/>
      <c r="F20" s="32"/>
      <c r="G20" s="32"/>
      <c r="H20" s="35"/>
      <c r="I20" s="33"/>
      <c r="J20" s="32"/>
      <c r="K20" s="37"/>
      <c r="L20" s="37"/>
      <c r="M20" s="37"/>
    </row>
    <row r="21" spans="1:13" ht="30.75" customHeight="1">
      <c r="A21" s="110"/>
      <c r="B21" s="27"/>
      <c r="C21" s="29"/>
      <c r="D21" s="30"/>
      <c r="E21" s="30"/>
      <c r="F21" s="38"/>
      <c r="G21" s="27"/>
      <c r="H21" s="25"/>
      <c r="I21" s="29"/>
      <c r="J21" s="27"/>
    </row>
    <row r="22" spans="1:13" ht="30.75" customHeight="1">
      <c r="A22" s="111" t="s">
        <v>43</v>
      </c>
      <c r="B22" s="111"/>
      <c r="C22" s="111"/>
      <c r="D22" s="111"/>
      <c r="E22" s="111"/>
      <c r="F22" s="111"/>
      <c r="G22" s="111"/>
      <c r="H22" s="111"/>
      <c r="I22" s="111"/>
      <c r="J22" s="111"/>
    </row>
    <row r="23" spans="1:13" ht="30.75" customHeight="1"/>
  </sheetData>
  <mergeCells count="19">
    <mergeCell ref="A1:J1"/>
    <mergeCell ref="A2:J2"/>
    <mergeCell ref="B3:F3"/>
    <mergeCell ref="B4:C4"/>
    <mergeCell ref="E4:F4"/>
    <mergeCell ref="A9:A21"/>
    <mergeCell ref="A22:J22"/>
    <mergeCell ref="D6:E6"/>
    <mergeCell ref="F6:G6"/>
    <mergeCell ref="A7:A8"/>
    <mergeCell ref="B7:F7"/>
    <mergeCell ref="G7:J7"/>
    <mergeCell ref="B8:F8"/>
    <mergeCell ref="G8:J8"/>
    <mergeCell ref="A5:A6"/>
    <mergeCell ref="B5:C5"/>
    <mergeCell ref="D5:E5"/>
    <mergeCell ref="F5:G5"/>
    <mergeCell ref="B6:C6"/>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22"/>
  <sheetViews>
    <sheetView workbookViewId="0">
      <selection activeCell="C18" sqref="C18"/>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1" t="s">
        <v>0</v>
      </c>
      <c r="B1" s="101"/>
      <c r="C1" s="101"/>
      <c r="D1" s="101"/>
      <c r="E1" s="101"/>
      <c r="F1" s="101"/>
      <c r="G1" s="101"/>
      <c r="H1" s="101"/>
      <c r="I1" s="101"/>
      <c r="J1" s="101"/>
    </row>
    <row r="2" spans="1:13" ht="20.25" customHeight="1">
      <c r="A2" s="102" t="s">
        <v>1</v>
      </c>
      <c r="B2" s="102"/>
      <c r="C2" s="102"/>
      <c r="D2" s="102"/>
      <c r="E2" s="102"/>
      <c r="F2" s="102"/>
      <c r="G2" s="102"/>
      <c r="H2" s="102"/>
      <c r="I2" s="102"/>
      <c r="J2" s="102"/>
    </row>
    <row r="3" spans="1:13" ht="24.75" customHeight="1">
      <c r="A3" s="18" t="s">
        <v>2</v>
      </c>
      <c r="B3" s="88" t="s">
        <v>45</v>
      </c>
      <c r="C3" s="89"/>
      <c r="D3" s="89"/>
      <c r="E3" s="89"/>
      <c r="F3" s="90"/>
      <c r="G3" s="18" t="s">
        <v>4</v>
      </c>
      <c r="H3" s="3">
        <f>SUM(I10:I21)+J6</f>
        <v>100</v>
      </c>
      <c r="I3" s="18" t="s">
        <v>5</v>
      </c>
      <c r="J3" s="18" t="str">
        <f>IF(H3&lt;60,"差",IF(H3&lt;80,"中",IF(H3&lt;90,"良","优")))</f>
        <v>优</v>
      </c>
    </row>
    <row r="4" spans="1:13" ht="40.5" customHeight="1">
      <c r="A4" s="18" t="s">
        <v>6</v>
      </c>
      <c r="B4" s="88" t="s">
        <v>7</v>
      </c>
      <c r="C4" s="90"/>
      <c r="D4" s="18" t="s">
        <v>8</v>
      </c>
      <c r="E4" s="88" t="s">
        <v>7</v>
      </c>
      <c r="F4" s="90"/>
      <c r="G4" s="18" t="s">
        <v>9</v>
      </c>
      <c r="H4" s="18" t="s">
        <v>44</v>
      </c>
      <c r="I4" s="18" t="s">
        <v>10</v>
      </c>
      <c r="J4" s="18">
        <v>13996397220</v>
      </c>
    </row>
    <row r="5" spans="1:13" ht="24.75" customHeight="1">
      <c r="A5" s="98" t="s">
        <v>11</v>
      </c>
      <c r="B5" s="88" t="s">
        <v>12</v>
      </c>
      <c r="C5" s="90"/>
      <c r="D5" s="88" t="s">
        <v>13</v>
      </c>
      <c r="E5" s="90"/>
      <c r="F5" s="88" t="s">
        <v>14</v>
      </c>
      <c r="G5" s="90"/>
      <c r="H5" s="17" t="s">
        <v>15</v>
      </c>
      <c r="I5" s="17" t="s">
        <v>16</v>
      </c>
      <c r="J5" s="18" t="s">
        <v>17</v>
      </c>
    </row>
    <row r="6" spans="1:13" ht="24.75" customHeight="1">
      <c r="A6" s="99"/>
      <c r="B6" s="92">
        <v>119780000</v>
      </c>
      <c r="C6" s="93"/>
      <c r="D6" s="94">
        <v>118286700</v>
      </c>
      <c r="E6" s="95"/>
      <c r="F6" s="96">
        <v>118286700</v>
      </c>
      <c r="G6" s="97"/>
      <c r="H6" s="4">
        <f>F6/D6</f>
        <v>1</v>
      </c>
      <c r="I6" s="14">
        <v>10</v>
      </c>
      <c r="J6" s="3">
        <f>H6*I6</f>
        <v>10</v>
      </c>
    </row>
    <row r="7" spans="1:13" ht="24.75" customHeight="1">
      <c r="A7" s="100" t="s">
        <v>18</v>
      </c>
      <c r="B7" s="88" t="s">
        <v>19</v>
      </c>
      <c r="C7" s="89"/>
      <c r="D7" s="89"/>
      <c r="E7" s="89"/>
      <c r="F7" s="90"/>
      <c r="G7" s="88" t="s">
        <v>20</v>
      </c>
      <c r="H7" s="89"/>
      <c r="I7" s="89"/>
      <c r="J7" s="90"/>
    </row>
    <row r="8" spans="1:13" ht="24.75" customHeight="1">
      <c r="A8" s="100"/>
      <c r="B8" s="88" t="s">
        <v>46</v>
      </c>
      <c r="C8" s="89"/>
      <c r="D8" s="89"/>
      <c r="E8" s="89"/>
      <c r="F8" s="90"/>
      <c r="G8" s="88" t="s">
        <v>47</v>
      </c>
      <c r="H8" s="89"/>
      <c r="I8" s="89"/>
      <c r="J8" s="90"/>
    </row>
    <row r="9" spans="1:13" ht="24.75" customHeight="1">
      <c r="A9" s="100" t="s">
        <v>23</v>
      </c>
      <c r="B9" s="18" t="s">
        <v>24</v>
      </c>
      <c r="C9" s="18" t="s">
        <v>25</v>
      </c>
      <c r="D9" s="18" t="s">
        <v>26</v>
      </c>
      <c r="E9" s="19" t="s">
        <v>27</v>
      </c>
      <c r="F9" s="18" t="s">
        <v>28</v>
      </c>
      <c r="G9" s="18" t="s">
        <v>29</v>
      </c>
      <c r="H9" s="18" t="s">
        <v>30</v>
      </c>
      <c r="I9" s="18" t="s">
        <v>31</v>
      </c>
      <c r="J9" s="18" t="s">
        <v>32</v>
      </c>
    </row>
    <row r="10" spans="1:13" ht="24.75" customHeight="1">
      <c r="A10" s="100"/>
      <c r="B10" s="20" t="s">
        <v>48</v>
      </c>
      <c r="C10" s="11">
        <v>20</v>
      </c>
      <c r="D10" s="12" t="s">
        <v>49</v>
      </c>
      <c r="E10" s="12" t="s">
        <v>35</v>
      </c>
      <c r="F10" s="18">
        <v>2</v>
      </c>
      <c r="G10" s="18">
        <v>2</v>
      </c>
      <c r="H10" s="4">
        <f t="shared" ref="H10:H14" si="0">G10/F10</f>
        <v>1</v>
      </c>
      <c r="I10" s="3">
        <f t="shared" ref="I10:I14" si="1">H10*C10</f>
        <v>20</v>
      </c>
      <c r="J10" s="18"/>
    </row>
    <row r="11" spans="1:13" ht="24.75" customHeight="1">
      <c r="A11" s="100"/>
      <c r="B11" s="8" t="s">
        <v>36</v>
      </c>
      <c r="C11" s="7">
        <v>20</v>
      </c>
      <c r="D11" s="8" t="s">
        <v>37</v>
      </c>
      <c r="E11" s="8" t="s">
        <v>35</v>
      </c>
      <c r="F11" s="8">
        <v>100</v>
      </c>
      <c r="G11" s="8">
        <v>100</v>
      </c>
      <c r="H11" s="10">
        <f t="shared" si="0"/>
        <v>1</v>
      </c>
      <c r="I11" s="15">
        <f t="shared" si="1"/>
        <v>20</v>
      </c>
      <c r="J11" s="8"/>
      <c r="K11" s="16"/>
      <c r="L11" s="16"/>
      <c r="M11" s="16"/>
    </row>
    <row r="12" spans="1:13" ht="24.75" customHeight="1">
      <c r="A12" s="100"/>
      <c r="B12" s="6" t="s">
        <v>50</v>
      </c>
      <c r="C12" s="7">
        <v>20</v>
      </c>
      <c r="D12" s="8" t="s">
        <v>34</v>
      </c>
      <c r="E12" s="8" t="s">
        <v>35</v>
      </c>
      <c r="F12" s="8">
        <v>11828.67</v>
      </c>
      <c r="G12" s="8">
        <v>11828.67</v>
      </c>
      <c r="H12" s="10">
        <f t="shared" si="0"/>
        <v>1</v>
      </c>
      <c r="I12" s="15">
        <f t="shared" si="1"/>
        <v>20</v>
      </c>
      <c r="J12" s="8"/>
      <c r="K12" s="16"/>
      <c r="L12" s="16"/>
      <c r="M12" s="16"/>
    </row>
    <row r="13" spans="1:13" ht="24.75" customHeight="1">
      <c r="A13" s="100"/>
      <c r="B13" s="8" t="s">
        <v>51</v>
      </c>
      <c r="C13" s="7">
        <v>20</v>
      </c>
      <c r="D13" s="8" t="s">
        <v>37</v>
      </c>
      <c r="E13" s="8" t="s">
        <v>35</v>
      </c>
      <c r="F13" s="8">
        <v>100</v>
      </c>
      <c r="G13" s="8">
        <v>100</v>
      </c>
      <c r="H13" s="10">
        <f t="shared" si="0"/>
        <v>1</v>
      </c>
      <c r="I13" s="15">
        <f t="shared" si="1"/>
        <v>20</v>
      </c>
      <c r="J13" s="8"/>
      <c r="K13" s="16"/>
      <c r="L13" s="16"/>
      <c r="M13" s="16"/>
    </row>
    <row r="14" spans="1:13" ht="24.75" customHeight="1">
      <c r="A14" s="100"/>
      <c r="B14" s="8" t="s">
        <v>41</v>
      </c>
      <c r="C14" s="7">
        <v>10</v>
      </c>
      <c r="D14" s="8" t="s">
        <v>37</v>
      </c>
      <c r="E14" s="8" t="s">
        <v>42</v>
      </c>
      <c r="F14" s="8">
        <v>90</v>
      </c>
      <c r="G14" s="8">
        <v>90</v>
      </c>
      <c r="H14" s="10">
        <f t="shared" si="0"/>
        <v>1</v>
      </c>
      <c r="I14" s="15">
        <f t="shared" si="1"/>
        <v>10</v>
      </c>
      <c r="J14" s="8"/>
      <c r="K14" s="16"/>
      <c r="L14" s="16"/>
      <c r="M14" s="16"/>
    </row>
    <row r="15" spans="1:13" ht="24.75" customHeight="1">
      <c r="A15" s="100"/>
      <c r="B15" s="8"/>
      <c r="C15" s="7"/>
      <c r="D15" s="8"/>
      <c r="E15" s="8"/>
      <c r="F15" s="8"/>
      <c r="G15" s="8"/>
      <c r="H15" s="10"/>
      <c r="I15" s="7"/>
      <c r="J15" s="8"/>
      <c r="K15" s="16"/>
      <c r="L15" s="16"/>
      <c r="M15" s="16"/>
    </row>
    <row r="16" spans="1:13" ht="24.75" customHeight="1">
      <c r="A16" s="100"/>
      <c r="B16" s="8"/>
      <c r="C16" s="7"/>
      <c r="D16" s="8"/>
      <c r="E16" s="8"/>
      <c r="F16" s="8"/>
      <c r="G16" s="8"/>
      <c r="H16" s="10"/>
      <c r="I16" s="7"/>
      <c r="J16" s="8"/>
      <c r="K16" s="16"/>
      <c r="L16" s="16"/>
      <c r="M16" s="16"/>
    </row>
    <row r="17" spans="1:13" ht="24.75" customHeight="1">
      <c r="A17" s="100"/>
      <c r="B17" s="8"/>
      <c r="C17" s="7"/>
      <c r="D17" s="8"/>
      <c r="E17" s="8"/>
      <c r="F17" s="8"/>
      <c r="G17" s="8"/>
      <c r="H17" s="10"/>
      <c r="I17" s="7"/>
      <c r="J17" s="8"/>
      <c r="K17" s="16"/>
      <c r="L17" s="16"/>
      <c r="M17" s="16"/>
    </row>
    <row r="18" spans="1:13" ht="24.75" customHeight="1">
      <c r="A18" s="100"/>
      <c r="B18" s="8"/>
      <c r="C18" s="7"/>
      <c r="D18" s="8"/>
      <c r="E18" s="8"/>
      <c r="F18" s="8"/>
      <c r="G18" s="8"/>
      <c r="H18" s="10"/>
      <c r="I18" s="7"/>
      <c r="J18" s="8"/>
      <c r="K18" s="16"/>
      <c r="L18" s="16"/>
      <c r="M18" s="16"/>
    </row>
    <row r="19" spans="1:13" ht="24.75" customHeight="1">
      <c r="A19" s="100"/>
      <c r="B19" s="8"/>
      <c r="C19" s="7"/>
      <c r="D19" s="8"/>
      <c r="E19" s="8"/>
      <c r="F19" s="8"/>
      <c r="G19" s="8"/>
      <c r="H19" s="10"/>
      <c r="I19" s="7"/>
      <c r="J19" s="8"/>
      <c r="K19" s="16"/>
      <c r="L19" s="16"/>
      <c r="M19" s="16"/>
    </row>
    <row r="20" spans="1:13" ht="24.75" customHeight="1">
      <c r="A20" s="100"/>
      <c r="B20" s="8"/>
      <c r="C20" s="7"/>
      <c r="D20" s="8"/>
      <c r="E20" s="8"/>
      <c r="F20" s="8"/>
      <c r="G20" s="8"/>
      <c r="H20" s="10"/>
      <c r="I20" s="7"/>
      <c r="J20" s="8"/>
      <c r="K20" s="16"/>
      <c r="L20" s="16"/>
      <c r="M20" s="16"/>
    </row>
    <row r="21" spans="1:13" ht="24.75" customHeight="1">
      <c r="A21" s="100"/>
      <c r="B21" s="18"/>
      <c r="C21" s="11"/>
      <c r="D21" s="12"/>
      <c r="E21" s="12"/>
      <c r="F21" s="13"/>
      <c r="G21" s="18"/>
      <c r="H21" s="4"/>
      <c r="I21" s="11"/>
      <c r="J21" s="18"/>
    </row>
    <row r="22" spans="1:13" ht="24.75" customHeight="1">
      <c r="A22" s="91" t="s">
        <v>43</v>
      </c>
      <c r="B22" s="91"/>
      <c r="C22" s="91"/>
      <c r="D22" s="91"/>
      <c r="E22" s="91"/>
      <c r="F22" s="91"/>
      <c r="G22" s="91"/>
      <c r="H22" s="91"/>
      <c r="I22" s="91"/>
      <c r="J22" s="91"/>
    </row>
  </sheetData>
  <mergeCells count="19">
    <mergeCell ref="A1:J1"/>
    <mergeCell ref="A2:J2"/>
    <mergeCell ref="B3:F3"/>
    <mergeCell ref="B4:C4"/>
    <mergeCell ref="E4:F4"/>
    <mergeCell ref="A9:A21"/>
    <mergeCell ref="A22:J22"/>
    <mergeCell ref="D6:E6"/>
    <mergeCell ref="F6:G6"/>
    <mergeCell ref="A7:A8"/>
    <mergeCell ref="B7:F7"/>
    <mergeCell ref="G7:J7"/>
    <mergeCell ref="B8:F8"/>
    <mergeCell ref="G8:J8"/>
    <mergeCell ref="A5:A6"/>
    <mergeCell ref="B5:C5"/>
    <mergeCell ref="D5:E5"/>
    <mergeCell ref="F5:G5"/>
    <mergeCell ref="B6:C6"/>
  </mergeCells>
  <phoneticPr fontId="9" type="noConversion"/>
  <pageMargins left="0.69930555555555596" right="0.69930555555555596" top="0.75" bottom="0.75" header="0.3" footer="0.3"/>
</worksheet>
</file>

<file path=xl/worksheets/sheet20.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4.5" customHeight="1">
      <c r="A3" s="42" t="s">
        <v>2</v>
      </c>
      <c r="B3" s="107" t="s">
        <v>217</v>
      </c>
      <c r="C3" s="108"/>
      <c r="D3" s="108"/>
      <c r="E3" s="108"/>
      <c r="F3" s="109"/>
      <c r="G3" s="42" t="s">
        <v>4</v>
      </c>
      <c r="H3" s="23">
        <f>SUM(I10:I21)+J6</f>
        <v>98</v>
      </c>
      <c r="I3" s="42" t="s">
        <v>5</v>
      </c>
      <c r="J3" s="42" t="str">
        <f>IF(H3&lt;60,"差",IF(H3&lt;80,"中",IF(H3&lt;90,"良","优")))</f>
        <v>优</v>
      </c>
    </row>
    <row r="4" spans="1:13" ht="34.5" customHeight="1">
      <c r="A4" s="42" t="s">
        <v>6</v>
      </c>
      <c r="B4" s="107" t="s">
        <v>7</v>
      </c>
      <c r="C4" s="109"/>
      <c r="D4" s="42" t="s">
        <v>8</v>
      </c>
      <c r="E4" s="107" t="s">
        <v>7</v>
      </c>
      <c r="F4" s="109"/>
      <c r="G4" s="42" t="s">
        <v>9</v>
      </c>
      <c r="H4" s="42" t="s">
        <v>204</v>
      </c>
      <c r="I4" s="42" t="s">
        <v>10</v>
      </c>
      <c r="J4" s="39">
        <v>13883317061</v>
      </c>
    </row>
    <row r="5" spans="1:13" ht="34.5" customHeight="1">
      <c r="A5" s="114" t="s">
        <v>11</v>
      </c>
      <c r="B5" s="107" t="s">
        <v>12</v>
      </c>
      <c r="C5" s="109"/>
      <c r="D5" s="107" t="s">
        <v>13</v>
      </c>
      <c r="E5" s="109"/>
      <c r="F5" s="107" t="s">
        <v>14</v>
      </c>
      <c r="G5" s="109"/>
      <c r="H5" s="43" t="s">
        <v>15</v>
      </c>
      <c r="I5" s="43" t="s">
        <v>16</v>
      </c>
      <c r="J5" s="42" t="s">
        <v>17</v>
      </c>
    </row>
    <row r="6" spans="1:13" ht="34.5" customHeight="1">
      <c r="A6" s="115"/>
      <c r="B6" s="112">
        <v>6000000</v>
      </c>
      <c r="C6" s="113"/>
      <c r="D6" s="112">
        <v>3200000</v>
      </c>
      <c r="E6" s="113"/>
      <c r="F6" s="112">
        <v>3200000</v>
      </c>
      <c r="G6" s="113"/>
      <c r="H6" s="25">
        <f>F6/D6</f>
        <v>1</v>
      </c>
      <c r="I6" s="26">
        <v>10</v>
      </c>
      <c r="J6" s="23">
        <f>H6*I6</f>
        <v>10</v>
      </c>
    </row>
    <row r="7" spans="1:13" ht="34.5" customHeight="1">
      <c r="A7" s="110" t="s">
        <v>18</v>
      </c>
      <c r="B7" s="107" t="s">
        <v>19</v>
      </c>
      <c r="C7" s="108"/>
      <c r="D7" s="108"/>
      <c r="E7" s="108"/>
      <c r="F7" s="109"/>
      <c r="G7" s="107" t="s">
        <v>20</v>
      </c>
      <c r="H7" s="108"/>
      <c r="I7" s="108"/>
      <c r="J7" s="109"/>
    </row>
    <row r="8" spans="1:13" ht="34.5" customHeight="1">
      <c r="A8" s="110"/>
      <c r="B8" s="107" t="s">
        <v>211</v>
      </c>
      <c r="C8" s="108"/>
      <c r="D8" s="108"/>
      <c r="E8" s="108"/>
      <c r="F8" s="109"/>
      <c r="G8" s="107" t="s">
        <v>212</v>
      </c>
      <c r="H8" s="108"/>
      <c r="I8" s="108"/>
      <c r="J8" s="109"/>
    </row>
    <row r="9" spans="1:13" ht="34.5" customHeight="1">
      <c r="A9" s="110" t="s">
        <v>23</v>
      </c>
      <c r="B9" s="42" t="s">
        <v>24</v>
      </c>
      <c r="C9" s="42" t="s">
        <v>25</v>
      </c>
      <c r="D9" s="42" t="s">
        <v>26</v>
      </c>
      <c r="E9" s="28" t="s">
        <v>27</v>
      </c>
      <c r="F9" s="42" t="s">
        <v>28</v>
      </c>
      <c r="G9" s="42" t="s">
        <v>29</v>
      </c>
      <c r="H9" s="42" t="s">
        <v>30</v>
      </c>
      <c r="I9" s="42" t="s">
        <v>31</v>
      </c>
      <c r="J9" s="42" t="s">
        <v>32</v>
      </c>
    </row>
    <row r="10" spans="1:13" ht="34.5" customHeight="1">
      <c r="A10" s="110"/>
      <c r="B10" s="42" t="s">
        <v>213</v>
      </c>
      <c r="C10" s="29" t="s">
        <v>62</v>
      </c>
      <c r="D10" s="30" t="s">
        <v>104</v>
      </c>
      <c r="E10" s="30" t="s">
        <v>64</v>
      </c>
      <c r="F10" s="31" t="s">
        <v>214</v>
      </c>
      <c r="G10" s="42" t="s">
        <v>214</v>
      </c>
      <c r="H10" s="25">
        <f t="shared" ref="H10:H14" si="0">G10/F10</f>
        <v>1</v>
      </c>
      <c r="I10" s="23">
        <f t="shared" ref="I10:I14" si="1">H10*C10</f>
        <v>20</v>
      </c>
      <c r="J10" s="42"/>
    </row>
    <row r="11" spans="1:13" ht="34.5" customHeight="1">
      <c r="A11" s="110"/>
      <c r="B11" s="32" t="s">
        <v>138</v>
      </c>
      <c r="C11" s="33" t="s">
        <v>62</v>
      </c>
      <c r="D11" s="32" t="s">
        <v>34</v>
      </c>
      <c r="E11" s="32" t="s">
        <v>39</v>
      </c>
      <c r="F11" s="34">
        <v>320</v>
      </c>
      <c r="G11" s="34">
        <v>320</v>
      </c>
      <c r="H11" s="35">
        <f t="shared" si="0"/>
        <v>1</v>
      </c>
      <c r="I11" s="36">
        <f t="shared" si="1"/>
        <v>20</v>
      </c>
      <c r="J11" s="32"/>
      <c r="K11" s="37"/>
      <c r="L11" s="37"/>
      <c r="M11" s="37"/>
    </row>
    <row r="12" spans="1:13" ht="34.5" customHeight="1">
      <c r="A12" s="110"/>
      <c r="B12" s="32" t="s">
        <v>215</v>
      </c>
      <c r="C12" s="33" t="s">
        <v>62</v>
      </c>
      <c r="D12" s="32" t="s">
        <v>72</v>
      </c>
      <c r="E12" s="32" t="s">
        <v>72</v>
      </c>
      <c r="F12" s="34" t="s">
        <v>73</v>
      </c>
      <c r="G12" s="32" t="s">
        <v>86</v>
      </c>
      <c r="H12" s="35">
        <v>0.9</v>
      </c>
      <c r="I12" s="36">
        <f t="shared" si="1"/>
        <v>18</v>
      </c>
      <c r="J12" s="32"/>
      <c r="K12" s="37"/>
      <c r="L12" s="37"/>
      <c r="M12" s="37"/>
    </row>
    <row r="13" spans="1:13" ht="34.5" customHeight="1">
      <c r="A13" s="110"/>
      <c r="B13" s="32" t="s">
        <v>181</v>
      </c>
      <c r="C13" s="33" t="s">
        <v>68</v>
      </c>
      <c r="D13" s="32" t="s">
        <v>37</v>
      </c>
      <c r="E13" s="32" t="s">
        <v>64</v>
      </c>
      <c r="F13" s="34" t="s">
        <v>69</v>
      </c>
      <c r="G13" s="32" t="s">
        <v>69</v>
      </c>
      <c r="H13" s="35">
        <f t="shared" si="0"/>
        <v>1</v>
      </c>
      <c r="I13" s="36">
        <f t="shared" si="1"/>
        <v>10</v>
      </c>
      <c r="J13" s="32"/>
      <c r="K13" s="37"/>
      <c r="L13" s="37"/>
      <c r="M13" s="37"/>
    </row>
    <row r="14" spans="1:13" ht="34.5" customHeight="1">
      <c r="A14" s="110"/>
      <c r="B14" s="32" t="s">
        <v>216</v>
      </c>
      <c r="C14" s="33" t="s">
        <v>62</v>
      </c>
      <c r="D14" s="32" t="s">
        <v>37</v>
      </c>
      <c r="E14" s="32" t="s">
        <v>64</v>
      </c>
      <c r="F14" s="34" t="s">
        <v>69</v>
      </c>
      <c r="G14" s="32" t="s">
        <v>69</v>
      </c>
      <c r="H14" s="35">
        <f t="shared" si="0"/>
        <v>1</v>
      </c>
      <c r="I14" s="36">
        <f t="shared" si="1"/>
        <v>20</v>
      </c>
      <c r="J14" s="32"/>
      <c r="K14" s="37"/>
      <c r="L14" s="37"/>
      <c r="M14" s="37"/>
    </row>
    <row r="15" spans="1:13" ht="34.5" customHeight="1">
      <c r="A15" s="110"/>
      <c r="B15" s="32"/>
      <c r="C15" s="33"/>
      <c r="D15" s="32"/>
      <c r="E15" s="32"/>
      <c r="F15" s="32"/>
      <c r="G15" s="32"/>
      <c r="H15" s="35"/>
      <c r="I15" s="33"/>
      <c r="J15" s="32"/>
      <c r="K15" s="37"/>
      <c r="L15" s="37"/>
      <c r="M15" s="37"/>
    </row>
    <row r="16" spans="1:13" ht="34.5" customHeight="1">
      <c r="A16" s="110"/>
      <c r="B16" s="32"/>
      <c r="C16" s="33"/>
      <c r="D16" s="32"/>
      <c r="E16" s="32"/>
      <c r="F16" s="32"/>
      <c r="G16" s="32"/>
      <c r="H16" s="35"/>
      <c r="I16" s="33"/>
      <c r="J16" s="32"/>
      <c r="K16" s="37"/>
      <c r="L16" s="37"/>
      <c r="M16" s="37"/>
    </row>
    <row r="17" spans="1:13" ht="34.5" customHeight="1">
      <c r="A17" s="110"/>
      <c r="B17" s="32"/>
      <c r="C17" s="33"/>
      <c r="D17" s="32"/>
      <c r="E17" s="32"/>
      <c r="F17" s="32"/>
      <c r="G17" s="32"/>
      <c r="H17" s="35"/>
      <c r="I17" s="33"/>
      <c r="J17" s="32"/>
      <c r="K17" s="37"/>
      <c r="L17" s="37"/>
      <c r="M17" s="37"/>
    </row>
    <row r="18" spans="1:13" ht="34.5" customHeight="1">
      <c r="A18" s="110"/>
      <c r="B18" s="32"/>
      <c r="C18" s="33"/>
      <c r="D18" s="32"/>
      <c r="E18" s="32"/>
      <c r="F18" s="32"/>
      <c r="G18" s="32"/>
      <c r="H18" s="35"/>
      <c r="I18" s="33"/>
      <c r="J18" s="32"/>
      <c r="K18" s="37"/>
      <c r="L18" s="37"/>
      <c r="M18" s="37"/>
    </row>
    <row r="19" spans="1:13" ht="34.5" customHeight="1">
      <c r="A19" s="110"/>
      <c r="B19" s="32"/>
      <c r="C19" s="33"/>
      <c r="D19" s="32"/>
      <c r="E19" s="32"/>
      <c r="F19" s="32"/>
      <c r="G19" s="32"/>
      <c r="H19" s="35"/>
      <c r="I19" s="33"/>
      <c r="J19" s="32"/>
      <c r="K19" s="37"/>
      <c r="L19" s="37"/>
      <c r="M19" s="37"/>
    </row>
    <row r="20" spans="1:13" ht="34.5" customHeight="1">
      <c r="A20" s="110"/>
      <c r="B20" s="32"/>
      <c r="C20" s="33"/>
      <c r="D20" s="32"/>
      <c r="E20" s="32"/>
      <c r="F20" s="32"/>
      <c r="G20" s="32"/>
      <c r="H20" s="35"/>
      <c r="I20" s="33"/>
      <c r="J20" s="32"/>
      <c r="K20" s="37"/>
      <c r="L20" s="37"/>
      <c r="M20" s="37"/>
    </row>
    <row r="21" spans="1:13" ht="34.5" customHeight="1">
      <c r="A21" s="110"/>
      <c r="B21" s="42"/>
      <c r="C21" s="29"/>
      <c r="D21" s="30"/>
      <c r="E21" s="30"/>
      <c r="F21" s="38"/>
      <c r="G21" s="42"/>
      <c r="H21" s="25"/>
      <c r="I21" s="29"/>
      <c r="J21" s="42"/>
    </row>
    <row r="22" spans="1:13" ht="34.5"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49.5" customHeight="1">
      <c r="A3" s="42" t="s">
        <v>2</v>
      </c>
      <c r="B3" s="107" t="s">
        <v>223</v>
      </c>
      <c r="C3" s="108"/>
      <c r="D3" s="108"/>
      <c r="E3" s="108"/>
      <c r="F3" s="109"/>
      <c r="G3" s="42" t="s">
        <v>4</v>
      </c>
      <c r="H3" s="23">
        <f>SUM(I10:I21)+J6</f>
        <v>99.473684210526315</v>
      </c>
      <c r="I3" s="42" t="s">
        <v>5</v>
      </c>
      <c r="J3" s="42" t="str">
        <f>IF(H3&lt;60,"差",IF(H3&lt;80,"中",IF(H3&lt;90,"良","优")))</f>
        <v>优</v>
      </c>
    </row>
    <row r="4" spans="1:13" ht="49.5" customHeight="1">
      <c r="A4" s="42" t="s">
        <v>6</v>
      </c>
      <c r="B4" s="107" t="s">
        <v>7</v>
      </c>
      <c r="C4" s="109"/>
      <c r="D4" s="42" t="s">
        <v>8</v>
      </c>
      <c r="E4" s="107" t="s">
        <v>7</v>
      </c>
      <c r="F4" s="109"/>
      <c r="G4" s="42" t="s">
        <v>9</v>
      </c>
      <c r="H4" s="42" t="s">
        <v>204</v>
      </c>
      <c r="I4" s="42" t="s">
        <v>10</v>
      </c>
      <c r="J4" s="39">
        <v>13883317061</v>
      </c>
    </row>
    <row r="5" spans="1:13" ht="49.5" customHeight="1">
      <c r="A5" s="114" t="s">
        <v>11</v>
      </c>
      <c r="B5" s="107" t="s">
        <v>12</v>
      </c>
      <c r="C5" s="109"/>
      <c r="D5" s="107" t="s">
        <v>13</v>
      </c>
      <c r="E5" s="109"/>
      <c r="F5" s="107" t="s">
        <v>14</v>
      </c>
      <c r="G5" s="109"/>
      <c r="H5" s="43" t="s">
        <v>15</v>
      </c>
      <c r="I5" s="43" t="s">
        <v>16</v>
      </c>
      <c r="J5" s="42" t="s">
        <v>17</v>
      </c>
    </row>
    <row r="6" spans="1:13" ht="49.5" customHeight="1">
      <c r="A6" s="115"/>
      <c r="B6" s="112">
        <v>50000000</v>
      </c>
      <c r="C6" s="113"/>
      <c r="D6" s="116"/>
      <c r="E6" s="117"/>
      <c r="F6" s="112">
        <v>50000000</v>
      </c>
      <c r="G6" s="113"/>
      <c r="H6" s="25">
        <v>1</v>
      </c>
      <c r="I6" s="26">
        <v>10</v>
      </c>
      <c r="J6" s="23">
        <f>H6*I6</f>
        <v>10</v>
      </c>
    </row>
    <row r="7" spans="1:13" ht="49.5" customHeight="1">
      <c r="A7" s="110" t="s">
        <v>18</v>
      </c>
      <c r="B7" s="107" t="s">
        <v>19</v>
      </c>
      <c r="C7" s="108"/>
      <c r="D7" s="108"/>
      <c r="E7" s="108"/>
      <c r="F7" s="109"/>
      <c r="G7" s="107" t="s">
        <v>20</v>
      </c>
      <c r="H7" s="108"/>
      <c r="I7" s="108"/>
      <c r="J7" s="109"/>
    </row>
    <row r="8" spans="1:13" ht="49.5" customHeight="1">
      <c r="A8" s="110"/>
      <c r="B8" s="107" t="s">
        <v>218</v>
      </c>
      <c r="C8" s="108"/>
      <c r="D8" s="108"/>
      <c r="E8" s="108"/>
      <c r="F8" s="109"/>
      <c r="G8" s="107" t="s">
        <v>219</v>
      </c>
      <c r="H8" s="108"/>
      <c r="I8" s="108"/>
      <c r="J8" s="109"/>
    </row>
    <row r="9" spans="1:13" ht="49.5" customHeight="1">
      <c r="A9" s="110" t="s">
        <v>23</v>
      </c>
      <c r="B9" s="42" t="s">
        <v>24</v>
      </c>
      <c r="C9" s="42" t="s">
        <v>25</v>
      </c>
      <c r="D9" s="42" t="s">
        <v>26</v>
      </c>
      <c r="E9" s="28" t="s">
        <v>27</v>
      </c>
      <c r="F9" s="42" t="s">
        <v>28</v>
      </c>
      <c r="G9" s="42" t="s">
        <v>29</v>
      </c>
      <c r="H9" s="42" t="s">
        <v>30</v>
      </c>
      <c r="I9" s="42" t="s">
        <v>31</v>
      </c>
      <c r="J9" s="42" t="s">
        <v>32</v>
      </c>
    </row>
    <row r="10" spans="1:13" ht="49.5" customHeight="1">
      <c r="A10" s="110"/>
      <c r="B10" s="42" t="s">
        <v>220</v>
      </c>
      <c r="C10" s="29">
        <v>30</v>
      </c>
      <c r="D10" s="30" t="s">
        <v>37</v>
      </c>
      <c r="E10" s="30" t="s">
        <v>35</v>
      </c>
      <c r="F10" s="31">
        <v>100</v>
      </c>
      <c r="G10" s="42">
        <v>100</v>
      </c>
      <c r="H10" s="25">
        <f t="shared" ref="H10:H13" si="0">G10/F10</f>
        <v>1</v>
      </c>
      <c r="I10" s="23">
        <f t="shared" ref="I10:I13" si="1">H10*C10</f>
        <v>30</v>
      </c>
      <c r="J10" s="42"/>
    </row>
    <row r="11" spans="1:13" ht="49.5" customHeight="1">
      <c r="A11" s="110"/>
      <c r="B11" s="32" t="s">
        <v>221</v>
      </c>
      <c r="C11" s="33">
        <v>20</v>
      </c>
      <c r="D11" s="32" t="s">
        <v>72</v>
      </c>
      <c r="E11" s="32" t="s">
        <v>72</v>
      </c>
      <c r="F11" s="44">
        <v>44621</v>
      </c>
      <c r="G11" s="44">
        <v>44621</v>
      </c>
      <c r="H11" s="35">
        <f t="shared" si="0"/>
        <v>1</v>
      </c>
      <c r="I11" s="36">
        <f t="shared" si="1"/>
        <v>20</v>
      </c>
      <c r="J11" s="32"/>
      <c r="K11" s="37"/>
      <c r="L11" s="37"/>
      <c r="M11" s="37"/>
    </row>
    <row r="12" spans="1:13" ht="49.5" customHeight="1">
      <c r="A12" s="110"/>
      <c r="B12" s="32" t="s">
        <v>222</v>
      </c>
      <c r="C12" s="33">
        <v>30</v>
      </c>
      <c r="D12" s="32" t="s">
        <v>34</v>
      </c>
      <c r="E12" s="32" t="s">
        <v>42</v>
      </c>
      <c r="F12" s="34">
        <v>1000</v>
      </c>
      <c r="G12" s="32">
        <v>1000</v>
      </c>
      <c r="H12" s="35">
        <f t="shared" si="0"/>
        <v>1</v>
      </c>
      <c r="I12" s="36">
        <f t="shared" si="1"/>
        <v>30</v>
      </c>
      <c r="J12" s="32"/>
      <c r="K12" s="37"/>
      <c r="L12" s="37"/>
      <c r="M12" s="37"/>
    </row>
    <row r="13" spans="1:13" ht="49.5" customHeight="1">
      <c r="A13" s="110"/>
      <c r="B13" s="32" t="s">
        <v>181</v>
      </c>
      <c r="C13" s="33">
        <v>10</v>
      </c>
      <c r="D13" s="32" t="s">
        <v>37</v>
      </c>
      <c r="E13" s="32" t="s">
        <v>42</v>
      </c>
      <c r="F13" s="34">
        <v>95</v>
      </c>
      <c r="G13" s="32">
        <v>90</v>
      </c>
      <c r="H13" s="35">
        <f t="shared" si="0"/>
        <v>0.94736842105263153</v>
      </c>
      <c r="I13" s="36">
        <f t="shared" si="1"/>
        <v>9.473684210526315</v>
      </c>
      <c r="J13" s="32"/>
      <c r="K13" s="37"/>
      <c r="L13" s="37"/>
      <c r="M13" s="37"/>
    </row>
    <row r="14" spans="1:13" ht="49.5" customHeight="1">
      <c r="A14" s="110"/>
      <c r="B14" s="32"/>
      <c r="C14" s="33"/>
      <c r="D14" s="32"/>
      <c r="E14" s="32"/>
      <c r="F14" s="34"/>
      <c r="G14" s="32"/>
      <c r="H14" s="35"/>
      <c r="I14" s="33"/>
      <c r="J14" s="32"/>
      <c r="K14" s="37"/>
      <c r="L14" s="37"/>
      <c r="M14" s="37"/>
    </row>
    <row r="15" spans="1:13" ht="49.5" customHeight="1">
      <c r="A15" s="110"/>
      <c r="B15" s="32"/>
      <c r="C15" s="33"/>
      <c r="D15" s="32"/>
      <c r="E15" s="32"/>
      <c r="F15" s="32"/>
      <c r="G15" s="32"/>
      <c r="H15" s="35"/>
      <c r="I15" s="33"/>
      <c r="J15" s="32"/>
      <c r="K15" s="37"/>
      <c r="L15" s="37"/>
      <c r="M15" s="37"/>
    </row>
    <row r="16" spans="1:13" ht="49.5" customHeight="1">
      <c r="A16" s="110"/>
      <c r="B16" s="32"/>
      <c r="C16" s="33"/>
      <c r="D16" s="32"/>
      <c r="E16" s="32"/>
      <c r="F16" s="32"/>
      <c r="G16" s="32"/>
      <c r="H16" s="35"/>
      <c r="I16" s="33"/>
      <c r="J16" s="32"/>
      <c r="K16" s="37"/>
      <c r="L16" s="37"/>
      <c r="M16" s="37"/>
    </row>
    <row r="17" spans="1:13" ht="49.5" customHeight="1">
      <c r="A17" s="110"/>
      <c r="B17" s="32"/>
      <c r="C17" s="33"/>
      <c r="D17" s="32"/>
      <c r="E17" s="32"/>
      <c r="F17" s="32"/>
      <c r="G17" s="32"/>
      <c r="H17" s="35"/>
      <c r="I17" s="33"/>
      <c r="J17" s="32"/>
      <c r="K17" s="37"/>
      <c r="L17" s="37"/>
      <c r="M17" s="37"/>
    </row>
    <row r="18" spans="1:13" ht="49.5" customHeight="1">
      <c r="A18" s="110"/>
      <c r="B18" s="32"/>
      <c r="C18" s="33"/>
      <c r="D18" s="32"/>
      <c r="E18" s="32"/>
      <c r="F18" s="32"/>
      <c r="G18" s="32"/>
      <c r="H18" s="35"/>
      <c r="I18" s="33"/>
      <c r="J18" s="32"/>
      <c r="K18" s="37"/>
      <c r="L18" s="37"/>
      <c r="M18" s="37"/>
    </row>
    <row r="19" spans="1:13" ht="49.5" customHeight="1">
      <c r="A19" s="110"/>
      <c r="B19" s="32"/>
      <c r="C19" s="33"/>
      <c r="D19" s="32"/>
      <c r="E19" s="32"/>
      <c r="F19" s="32"/>
      <c r="G19" s="32"/>
      <c r="H19" s="35"/>
      <c r="I19" s="33"/>
      <c r="J19" s="32"/>
      <c r="K19" s="37"/>
      <c r="L19" s="37"/>
      <c r="M19" s="37"/>
    </row>
    <row r="20" spans="1:13" ht="49.5" customHeight="1">
      <c r="A20" s="110"/>
      <c r="B20" s="32"/>
      <c r="C20" s="33"/>
      <c r="D20" s="32"/>
      <c r="E20" s="32"/>
      <c r="F20" s="32"/>
      <c r="G20" s="32"/>
      <c r="H20" s="35"/>
      <c r="I20" s="33"/>
      <c r="J20" s="32"/>
      <c r="K20" s="37"/>
      <c r="L20" s="37"/>
      <c r="M20" s="37"/>
    </row>
    <row r="21" spans="1:13" ht="49.5" customHeight="1">
      <c r="A21" s="110"/>
      <c r="B21" s="42"/>
      <c r="C21" s="29"/>
      <c r="D21" s="30"/>
      <c r="E21" s="30"/>
      <c r="F21" s="38"/>
      <c r="G21" s="42"/>
      <c r="H21" s="25"/>
      <c r="I21" s="29"/>
      <c r="J21" s="42"/>
    </row>
    <row r="22" spans="1:13" ht="49.5"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7" width="16.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5.25" customHeight="1">
      <c r="A3" s="42" t="s">
        <v>2</v>
      </c>
      <c r="B3" s="107" t="s">
        <v>235</v>
      </c>
      <c r="C3" s="108"/>
      <c r="D3" s="108"/>
      <c r="E3" s="108"/>
      <c r="F3" s="109"/>
      <c r="G3" s="42" t="s">
        <v>4</v>
      </c>
      <c r="H3" s="23">
        <f>SUM(I10:I21)+J6</f>
        <v>98.888888888888886</v>
      </c>
      <c r="I3" s="42" t="s">
        <v>5</v>
      </c>
      <c r="J3" s="42" t="str">
        <f>IF(H3&lt;60,"差",IF(H3&lt;80,"中",IF(H3&lt;90,"良","优")))</f>
        <v>优</v>
      </c>
    </row>
    <row r="4" spans="1:13" ht="35.25" customHeight="1">
      <c r="A4" s="42" t="s">
        <v>6</v>
      </c>
      <c r="B4" s="107" t="s">
        <v>7</v>
      </c>
      <c r="C4" s="109"/>
      <c r="D4" s="42" t="s">
        <v>8</v>
      </c>
      <c r="E4" s="107" t="s">
        <v>7</v>
      </c>
      <c r="F4" s="109"/>
      <c r="G4" s="42" t="s">
        <v>9</v>
      </c>
      <c r="H4" s="42" t="s">
        <v>204</v>
      </c>
      <c r="I4" s="42" t="s">
        <v>10</v>
      </c>
      <c r="J4" s="39">
        <v>13883317061</v>
      </c>
    </row>
    <row r="5" spans="1:13" ht="35.25" customHeight="1">
      <c r="A5" s="114" t="s">
        <v>11</v>
      </c>
      <c r="B5" s="107" t="s">
        <v>12</v>
      </c>
      <c r="C5" s="109"/>
      <c r="D5" s="107" t="s">
        <v>13</v>
      </c>
      <c r="E5" s="109"/>
      <c r="F5" s="107" t="s">
        <v>14</v>
      </c>
      <c r="G5" s="109"/>
      <c r="H5" s="43" t="s">
        <v>15</v>
      </c>
      <c r="I5" s="43" t="s">
        <v>16</v>
      </c>
      <c r="J5" s="42" t="s">
        <v>17</v>
      </c>
    </row>
    <row r="6" spans="1:13" ht="35.25" customHeight="1">
      <c r="A6" s="115"/>
      <c r="B6" s="112">
        <v>9720000</v>
      </c>
      <c r="C6" s="113"/>
      <c r="D6" s="112">
        <v>3226000</v>
      </c>
      <c r="E6" s="113"/>
      <c r="F6" s="112">
        <v>3226000</v>
      </c>
      <c r="G6" s="113"/>
      <c r="H6" s="25">
        <f>F6/D6</f>
        <v>1</v>
      </c>
      <c r="I6" s="26">
        <v>10</v>
      </c>
      <c r="J6" s="23">
        <f>H6*I6</f>
        <v>10</v>
      </c>
    </row>
    <row r="7" spans="1:13" ht="35.25" customHeight="1">
      <c r="A7" s="110" t="s">
        <v>18</v>
      </c>
      <c r="B7" s="107" t="s">
        <v>19</v>
      </c>
      <c r="C7" s="108"/>
      <c r="D7" s="108"/>
      <c r="E7" s="108"/>
      <c r="F7" s="109"/>
      <c r="G7" s="107" t="s">
        <v>20</v>
      </c>
      <c r="H7" s="108"/>
      <c r="I7" s="108"/>
      <c r="J7" s="109"/>
    </row>
    <row r="8" spans="1:13" ht="35.25" customHeight="1">
      <c r="A8" s="110"/>
      <c r="B8" s="107" t="s">
        <v>224</v>
      </c>
      <c r="C8" s="108"/>
      <c r="D8" s="108"/>
      <c r="E8" s="108"/>
      <c r="F8" s="109"/>
      <c r="G8" s="107" t="s">
        <v>225</v>
      </c>
      <c r="H8" s="108"/>
      <c r="I8" s="108"/>
      <c r="J8" s="109"/>
    </row>
    <row r="9" spans="1:13" ht="35.25" customHeight="1">
      <c r="A9" s="110" t="s">
        <v>23</v>
      </c>
      <c r="B9" s="42" t="s">
        <v>24</v>
      </c>
      <c r="C9" s="42" t="s">
        <v>25</v>
      </c>
      <c r="D9" s="42" t="s">
        <v>26</v>
      </c>
      <c r="E9" s="28" t="s">
        <v>27</v>
      </c>
      <c r="F9" s="42" t="s">
        <v>28</v>
      </c>
      <c r="G9" s="42" t="s">
        <v>29</v>
      </c>
      <c r="H9" s="42" t="s">
        <v>30</v>
      </c>
      <c r="I9" s="42" t="s">
        <v>31</v>
      </c>
      <c r="J9" s="42" t="s">
        <v>32</v>
      </c>
    </row>
    <row r="10" spans="1:13" ht="35.25" customHeight="1">
      <c r="A10" s="110"/>
      <c r="B10" s="42" t="s">
        <v>226</v>
      </c>
      <c r="C10" s="29">
        <v>15</v>
      </c>
      <c r="D10" s="30" t="s">
        <v>227</v>
      </c>
      <c r="E10" s="30" t="s">
        <v>42</v>
      </c>
      <c r="F10" s="31">
        <v>4</v>
      </c>
      <c r="G10" s="42">
        <v>4</v>
      </c>
      <c r="H10" s="25">
        <f t="shared" ref="H10:H17" si="0">G10/F10</f>
        <v>1</v>
      </c>
      <c r="I10" s="23">
        <f t="shared" ref="I10:I17" si="1">H10*C10</f>
        <v>15</v>
      </c>
      <c r="J10" s="42"/>
    </row>
    <row r="11" spans="1:13" ht="35.25" customHeight="1">
      <c r="A11" s="110"/>
      <c r="B11" s="32" t="s">
        <v>228</v>
      </c>
      <c r="C11" s="33">
        <v>15</v>
      </c>
      <c r="D11" s="32" t="s">
        <v>110</v>
      </c>
      <c r="E11" s="32" t="s">
        <v>39</v>
      </c>
      <c r="F11" s="34">
        <v>6000</v>
      </c>
      <c r="G11" s="32">
        <v>6000</v>
      </c>
      <c r="H11" s="35">
        <f t="shared" si="0"/>
        <v>1</v>
      </c>
      <c r="I11" s="36">
        <f t="shared" si="1"/>
        <v>15</v>
      </c>
      <c r="J11" s="32"/>
      <c r="K11" s="37"/>
      <c r="L11" s="37"/>
      <c r="M11" s="37"/>
    </row>
    <row r="12" spans="1:13" ht="35.25" customHeight="1">
      <c r="A12" s="110"/>
      <c r="B12" s="32" t="s">
        <v>229</v>
      </c>
      <c r="C12" s="33">
        <v>5</v>
      </c>
      <c r="D12" s="32" t="s">
        <v>72</v>
      </c>
      <c r="E12" s="32" t="s">
        <v>72</v>
      </c>
      <c r="F12" s="34" t="s">
        <v>230</v>
      </c>
      <c r="G12" s="32" t="s">
        <v>230</v>
      </c>
      <c r="H12" s="35">
        <v>1</v>
      </c>
      <c r="I12" s="36">
        <f t="shared" si="1"/>
        <v>5</v>
      </c>
      <c r="J12" s="32"/>
      <c r="K12" s="37"/>
      <c r="L12" s="37"/>
      <c r="M12" s="37"/>
    </row>
    <row r="13" spans="1:13" ht="35.25" customHeight="1">
      <c r="A13" s="110"/>
      <c r="B13" s="32" t="s">
        <v>231</v>
      </c>
      <c r="C13" s="33">
        <v>15</v>
      </c>
      <c r="D13" s="32" t="s">
        <v>232</v>
      </c>
      <c r="E13" s="32" t="s">
        <v>39</v>
      </c>
      <c r="F13" s="34">
        <v>1200</v>
      </c>
      <c r="G13" s="32">
        <v>1200</v>
      </c>
      <c r="H13" s="35">
        <f t="shared" si="0"/>
        <v>1</v>
      </c>
      <c r="I13" s="36">
        <f t="shared" si="1"/>
        <v>15</v>
      </c>
      <c r="J13" s="32"/>
      <c r="K13" s="37"/>
      <c r="L13" s="37"/>
      <c r="M13" s="37"/>
    </row>
    <row r="14" spans="1:13" ht="35.25" customHeight="1">
      <c r="A14" s="110"/>
      <c r="B14" s="32" t="s">
        <v>233</v>
      </c>
      <c r="C14" s="33">
        <v>15</v>
      </c>
      <c r="D14" s="32" t="s">
        <v>232</v>
      </c>
      <c r="E14" s="32" t="s">
        <v>39</v>
      </c>
      <c r="F14" s="34">
        <v>3000</v>
      </c>
      <c r="G14" s="32">
        <v>3000</v>
      </c>
      <c r="H14" s="35">
        <f t="shared" si="0"/>
        <v>1</v>
      </c>
      <c r="I14" s="36">
        <f t="shared" si="1"/>
        <v>15</v>
      </c>
      <c r="J14" s="32"/>
      <c r="K14" s="37"/>
      <c r="L14" s="37"/>
      <c r="M14" s="37"/>
    </row>
    <row r="15" spans="1:13" ht="35.25" customHeight="1">
      <c r="A15" s="110"/>
      <c r="B15" s="32" t="s">
        <v>221</v>
      </c>
      <c r="C15" s="33">
        <v>10</v>
      </c>
      <c r="D15" s="32" t="s">
        <v>72</v>
      </c>
      <c r="E15" s="32" t="s">
        <v>72</v>
      </c>
      <c r="F15" s="45">
        <v>44591</v>
      </c>
      <c r="G15" s="45">
        <v>44591</v>
      </c>
      <c r="H15" s="35">
        <f t="shared" si="0"/>
        <v>1</v>
      </c>
      <c r="I15" s="36">
        <f t="shared" si="1"/>
        <v>10</v>
      </c>
      <c r="J15" s="32"/>
      <c r="K15" s="37"/>
      <c r="L15" s="37"/>
      <c r="M15" s="37"/>
    </row>
    <row r="16" spans="1:13" ht="35.25" customHeight="1">
      <c r="A16" s="110"/>
      <c r="B16" s="32" t="s">
        <v>234</v>
      </c>
      <c r="C16" s="33">
        <v>5</v>
      </c>
      <c r="D16" s="32" t="s">
        <v>34</v>
      </c>
      <c r="E16" s="32" t="s">
        <v>42</v>
      </c>
      <c r="F16" s="32">
        <v>5400</v>
      </c>
      <c r="G16" s="32">
        <v>5400</v>
      </c>
      <c r="H16" s="35">
        <f t="shared" si="0"/>
        <v>1</v>
      </c>
      <c r="I16" s="36">
        <f t="shared" si="1"/>
        <v>5</v>
      </c>
      <c r="J16" s="32"/>
      <c r="K16" s="37"/>
      <c r="L16" s="37"/>
      <c r="M16" s="37"/>
    </row>
    <row r="17" spans="1:13" ht="35.25" customHeight="1">
      <c r="A17" s="110"/>
      <c r="B17" s="32" t="s">
        <v>181</v>
      </c>
      <c r="C17" s="33">
        <v>10</v>
      </c>
      <c r="D17" s="32" t="s">
        <v>37</v>
      </c>
      <c r="E17" s="32" t="s">
        <v>42</v>
      </c>
      <c r="F17" s="32">
        <v>90</v>
      </c>
      <c r="G17" s="32">
        <v>80</v>
      </c>
      <c r="H17" s="35">
        <f t="shared" si="0"/>
        <v>0.88888888888888884</v>
      </c>
      <c r="I17" s="36">
        <f t="shared" si="1"/>
        <v>8.8888888888888893</v>
      </c>
      <c r="J17" s="32"/>
      <c r="K17" s="37"/>
      <c r="L17" s="37"/>
      <c r="M17" s="37"/>
    </row>
    <row r="18" spans="1:13" ht="35.25" customHeight="1">
      <c r="A18" s="110"/>
      <c r="B18" s="32"/>
      <c r="C18" s="33"/>
      <c r="D18" s="32"/>
      <c r="E18" s="32"/>
      <c r="F18" s="32"/>
      <c r="G18" s="32"/>
      <c r="H18" s="35"/>
      <c r="I18" s="33"/>
      <c r="J18" s="32"/>
      <c r="K18" s="37"/>
      <c r="L18" s="37"/>
      <c r="M18" s="37"/>
    </row>
    <row r="19" spans="1:13" ht="35.25" customHeight="1">
      <c r="A19" s="110"/>
      <c r="B19" s="32"/>
      <c r="C19" s="33"/>
      <c r="D19" s="32"/>
      <c r="E19" s="32"/>
      <c r="F19" s="32"/>
      <c r="G19" s="32"/>
      <c r="H19" s="35"/>
      <c r="I19" s="33"/>
      <c r="J19" s="32"/>
      <c r="K19" s="37"/>
      <c r="L19" s="37"/>
      <c r="M19" s="37"/>
    </row>
    <row r="20" spans="1:13" ht="35.25" customHeight="1">
      <c r="A20" s="110"/>
      <c r="B20" s="32"/>
      <c r="C20" s="33"/>
      <c r="D20" s="32"/>
      <c r="E20" s="32"/>
      <c r="F20" s="32"/>
      <c r="G20" s="32"/>
      <c r="H20" s="35"/>
      <c r="I20" s="33"/>
      <c r="J20" s="32"/>
      <c r="K20" s="37"/>
      <c r="L20" s="37"/>
      <c r="M20" s="37"/>
    </row>
    <row r="21" spans="1:13" ht="35.25" customHeight="1">
      <c r="A21" s="110"/>
      <c r="B21" s="42"/>
      <c r="C21" s="29"/>
      <c r="D21" s="30"/>
      <c r="E21" s="30"/>
      <c r="F21" s="38"/>
      <c r="G21" s="42"/>
      <c r="H21" s="25"/>
      <c r="I21" s="29"/>
      <c r="J21" s="42"/>
    </row>
    <row r="22" spans="1:13" ht="35.25"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M23"/>
  <sheetViews>
    <sheetView workbookViewId="0">
      <selection activeCell="A3" sqref="A3:XFD23"/>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9" customHeight="1">
      <c r="A3" s="42" t="s">
        <v>2</v>
      </c>
      <c r="B3" s="107" t="s">
        <v>244</v>
      </c>
      <c r="C3" s="108"/>
      <c r="D3" s="108"/>
      <c r="E3" s="108"/>
      <c r="F3" s="109"/>
      <c r="G3" s="42" t="s">
        <v>4</v>
      </c>
      <c r="H3" s="23">
        <f>SUM(I10:I21)+J6</f>
        <v>99</v>
      </c>
      <c r="I3" s="42" t="s">
        <v>5</v>
      </c>
      <c r="J3" s="42" t="str">
        <f>IF(H3&lt;60,"差",IF(H3&lt;80,"中",IF(H3&lt;90,"良","优")))</f>
        <v>优</v>
      </c>
    </row>
    <row r="4" spans="1:13" ht="39" customHeight="1">
      <c r="A4" s="42" t="s">
        <v>6</v>
      </c>
      <c r="B4" s="107" t="s">
        <v>7</v>
      </c>
      <c r="C4" s="109"/>
      <c r="D4" s="42" t="s">
        <v>8</v>
      </c>
      <c r="E4" s="107" t="s">
        <v>7</v>
      </c>
      <c r="F4" s="109"/>
      <c r="G4" s="42" t="s">
        <v>9</v>
      </c>
      <c r="H4" s="42" t="s">
        <v>236</v>
      </c>
      <c r="I4" s="42" t="s">
        <v>10</v>
      </c>
      <c r="J4" s="42">
        <v>13594698972</v>
      </c>
    </row>
    <row r="5" spans="1:13" ht="39" customHeight="1">
      <c r="A5" s="114" t="s">
        <v>11</v>
      </c>
      <c r="B5" s="107" t="s">
        <v>12</v>
      </c>
      <c r="C5" s="109"/>
      <c r="D5" s="107" t="s">
        <v>13</v>
      </c>
      <c r="E5" s="109"/>
      <c r="F5" s="107" t="s">
        <v>14</v>
      </c>
      <c r="G5" s="109"/>
      <c r="H5" s="43" t="s">
        <v>15</v>
      </c>
      <c r="I5" s="43" t="s">
        <v>16</v>
      </c>
      <c r="J5" s="42" t="s">
        <v>17</v>
      </c>
    </row>
    <row r="6" spans="1:13" ht="39" customHeight="1">
      <c r="A6" s="115"/>
      <c r="B6" s="112">
        <v>80000000</v>
      </c>
      <c r="C6" s="113"/>
      <c r="D6" s="112">
        <v>5000000</v>
      </c>
      <c r="E6" s="113"/>
      <c r="F6" s="112">
        <v>5000000</v>
      </c>
      <c r="G6" s="113"/>
      <c r="H6" s="25">
        <f>F6/D6</f>
        <v>1</v>
      </c>
      <c r="I6" s="26">
        <v>10</v>
      </c>
      <c r="J6" s="23">
        <f>H6*I6</f>
        <v>10</v>
      </c>
    </row>
    <row r="7" spans="1:13" ht="39" customHeight="1">
      <c r="A7" s="110" t="s">
        <v>18</v>
      </c>
      <c r="B7" s="107" t="s">
        <v>19</v>
      </c>
      <c r="C7" s="108"/>
      <c r="D7" s="108"/>
      <c r="E7" s="108"/>
      <c r="F7" s="109"/>
      <c r="G7" s="107" t="s">
        <v>20</v>
      </c>
      <c r="H7" s="108"/>
      <c r="I7" s="108"/>
      <c r="J7" s="109"/>
    </row>
    <row r="8" spans="1:13" ht="39" customHeight="1">
      <c r="A8" s="110"/>
      <c r="B8" s="107" t="s">
        <v>237</v>
      </c>
      <c r="C8" s="108"/>
      <c r="D8" s="108"/>
      <c r="E8" s="108"/>
      <c r="F8" s="109"/>
      <c r="G8" s="107" t="s">
        <v>238</v>
      </c>
      <c r="H8" s="108"/>
      <c r="I8" s="108"/>
      <c r="J8" s="109"/>
    </row>
    <row r="9" spans="1:13" ht="39" customHeight="1">
      <c r="A9" s="110" t="s">
        <v>23</v>
      </c>
      <c r="B9" s="42" t="s">
        <v>24</v>
      </c>
      <c r="C9" s="42" t="s">
        <v>25</v>
      </c>
      <c r="D9" s="42" t="s">
        <v>26</v>
      </c>
      <c r="E9" s="28" t="s">
        <v>27</v>
      </c>
      <c r="F9" s="42" t="s">
        <v>28</v>
      </c>
      <c r="G9" s="42" t="s">
        <v>29</v>
      </c>
      <c r="H9" s="42" t="s">
        <v>30</v>
      </c>
      <c r="I9" s="42" t="s">
        <v>31</v>
      </c>
      <c r="J9" s="42" t="s">
        <v>32</v>
      </c>
    </row>
    <row r="10" spans="1:13" ht="39" customHeight="1">
      <c r="A10" s="110"/>
      <c r="B10" s="42" t="s">
        <v>239</v>
      </c>
      <c r="C10" s="29">
        <v>20</v>
      </c>
      <c r="D10" s="30" t="s">
        <v>72</v>
      </c>
      <c r="E10" s="30" t="s">
        <v>72</v>
      </c>
      <c r="F10" s="31" t="s">
        <v>230</v>
      </c>
      <c r="G10" s="42" t="s">
        <v>230</v>
      </c>
      <c r="H10" s="25">
        <v>1</v>
      </c>
      <c r="I10" s="23">
        <f t="shared" ref="I10:I14" si="0">H10*C10</f>
        <v>20</v>
      </c>
      <c r="J10" s="42"/>
    </row>
    <row r="11" spans="1:13" ht="39" customHeight="1">
      <c r="A11" s="110"/>
      <c r="B11" s="32" t="s">
        <v>240</v>
      </c>
      <c r="C11" s="33">
        <v>20</v>
      </c>
      <c r="D11" s="32" t="s">
        <v>72</v>
      </c>
      <c r="E11" s="32" t="s">
        <v>72</v>
      </c>
      <c r="F11" s="34" t="s">
        <v>230</v>
      </c>
      <c r="G11" s="32" t="s">
        <v>230</v>
      </c>
      <c r="H11" s="35">
        <v>1</v>
      </c>
      <c r="I11" s="36">
        <f t="shared" si="0"/>
        <v>20</v>
      </c>
      <c r="J11" s="32"/>
      <c r="K11" s="37"/>
      <c r="L11" s="37"/>
      <c r="M11" s="37"/>
    </row>
    <row r="12" spans="1:13" ht="39" customHeight="1">
      <c r="A12" s="110"/>
      <c r="B12" s="32" t="s">
        <v>241</v>
      </c>
      <c r="C12" s="33">
        <v>30</v>
      </c>
      <c r="D12" s="32" t="s">
        <v>227</v>
      </c>
      <c r="E12" s="32" t="s">
        <v>42</v>
      </c>
      <c r="F12" s="34">
        <v>50</v>
      </c>
      <c r="G12" s="32">
        <v>50</v>
      </c>
      <c r="H12" s="35">
        <f>G12/F12</f>
        <v>1</v>
      </c>
      <c r="I12" s="36">
        <f t="shared" si="0"/>
        <v>30</v>
      </c>
      <c r="J12" s="32"/>
      <c r="K12" s="37"/>
      <c r="L12" s="37"/>
      <c r="M12" s="37"/>
    </row>
    <row r="13" spans="1:13" ht="39" customHeight="1">
      <c r="A13" s="110"/>
      <c r="B13" s="32" t="s">
        <v>242</v>
      </c>
      <c r="C13" s="33">
        <v>10</v>
      </c>
      <c r="D13" s="32" t="s">
        <v>136</v>
      </c>
      <c r="E13" s="32" t="s">
        <v>42</v>
      </c>
      <c r="F13" s="34">
        <v>50</v>
      </c>
      <c r="G13" s="32">
        <v>50</v>
      </c>
      <c r="H13" s="35">
        <f>G13/F13</f>
        <v>1</v>
      </c>
      <c r="I13" s="36">
        <f t="shared" si="0"/>
        <v>10</v>
      </c>
      <c r="J13" s="32"/>
      <c r="K13" s="37"/>
      <c r="L13" s="37"/>
      <c r="M13" s="37"/>
    </row>
    <row r="14" spans="1:13" ht="39" customHeight="1">
      <c r="A14" s="110"/>
      <c r="B14" s="32" t="s">
        <v>243</v>
      </c>
      <c r="C14" s="33">
        <v>10</v>
      </c>
      <c r="D14" s="32" t="s">
        <v>72</v>
      </c>
      <c r="E14" s="30" t="s">
        <v>72</v>
      </c>
      <c r="F14" s="34" t="s">
        <v>73</v>
      </c>
      <c r="G14" s="32" t="s">
        <v>86</v>
      </c>
      <c r="H14" s="35">
        <v>0.9</v>
      </c>
      <c r="I14" s="36">
        <f t="shared" si="0"/>
        <v>9</v>
      </c>
      <c r="J14" s="32"/>
      <c r="K14" s="37"/>
      <c r="L14" s="37"/>
      <c r="M14" s="37"/>
    </row>
    <row r="15" spans="1:13" ht="39" customHeight="1">
      <c r="A15" s="110"/>
      <c r="B15" s="32"/>
      <c r="C15" s="33"/>
      <c r="D15" s="32"/>
      <c r="E15" s="32"/>
      <c r="F15" s="32"/>
      <c r="G15" s="32"/>
      <c r="H15" s="35"/>
      <c r="I15" s="33"/>
      <c r="J15" s="32"/>
      <c r="K15" s="37"/>
      <c r="L15" s="37"/>
      <c r="M15" s="37"/>
    </row>
    <row r="16" spans="1:13" ht="39" customHeight="1">
      <c r="A16" s="110"/>
      <c r="B16" s="32"/>
      <c r="C16" s="33"/>
      <c r="D16" s="32"/>
      <c r="E16" s="32"/>
      <c r="F16" s="32"/>
      <c r="G16" s="32"/>
      <c r="H16" s="35"/>
      <c r="I16" s="33"/>
      <c r="J16" s="32"/>
      <c r="K16" s="37"/>
      <c r="L16" s="37"/>
      <c r="M16" s="37"/>
    </row>
    <row r="17" spans="1:13" ht="39" customHeight="1">
      <c r="A17" s="110"/>
      <c r="B17" s="32"/>
      <c r="C17" s="33"/>
      <c r="D17" s="32"/>
      <c r="E17" s="32"/>
      <c r="F17" s="32"/>
      <c r="G17" s="32"/>
      <c r="H17" s="35"/>
      <c r="I17" s="33"/>
      <c r="J17" s="32"/>
      <c r="K17" s="37"/>
      <c r="L17" s="37"/>
      <c r="M17" s="37"/>
    </row>
    <row r="18" spans="1:13" ht="39" customHeight="1">
      <c r="A18" s="110"/>
      <c r="B18" s="32"/>
      <c r="C18" s="33"/>
      <c r="D18" s="32"/>
      <c r="E18" s="32"/>
      <c r="F18" s="32"/>
      <c r="G18" s="32"/>
      <c r="H18" s="35"/>
      <c r="I18" s="33"/>
      <c r="J18" s="32"/>
      <c r="K18" s="37"/>
      <c r="L18" s="37"/>
      <c r="M18" s="37"/>
    </row>
    <row r="19" spans="1:13" ht="39" customHeight="1">
      <c r="A19" s="110"/>
      <c r="B19" s="32"/>
      <c r="C19" s="33"/>
      <c r="D19" s="32"/>
      <c r="E19" s="32"/>
      <c r="F19" s="32"/>
      <c r="G19" s="32"/>
      <c r="H19" s="35"/>
      <c r="I19" s="33"/>
      <c r="J19" s="32"/>
      <c r="K19" s="37"/>
      <c r="L19" s="37"/>
      <c r="M19" s="37"/>
    </row>
    <row r="20" spans="1:13" ht="39" customHeight="1">
      <c r="A20" s="110"/>
      <c r="B20" s="32"/>
      <c r="C20" s="33"/>
      <c r="D20" s="32"/>
      <c r="E20" s="32"/>
      <c r="F20" s="32"/>
      <c r="G20" s="32"/>
      <c r="H20" s="35"/>
      <c r="I20" s="33"/>
      <c r="J20" s="32"/>
      <c r="K20" s="37"/>
      <c r="L20" s="37"/>
      <c r="M20" s="37"/>
    </row>
    <row r="21" spans="1:13" ht="39" customHeight="1">
      <c r="A21" s="110"/>
      <c r="B21" s="42"/>
      <c r="C21" s="29"/>
      <c r="D21" s="30"/>
      <c r="E21" s="30"/>
      <c r="F21" s="38"/>
      <c r="G21" s="42"/>
      <c r="H21" s="25"/>
      <c r="I21" s="29"/>
      <c r="J21" s="42"/>
    </row>
    <row r="22" spans="1:13" ht="39" customHeight="1">
      <c r="A22" s="111" t="s">
        <v>43</v>
      </c>
      <c r="B22" s="111"/>
      <c r="C22" s="111"/>
      <c r="D22" s="111"/>
      <c r="E22" s="111"/>
      <c r="F22" s="111"/>
      <c r="G22" s="111"/>
      <c r="H22" s="111"/>
      <c r="I22" s="111"/>
      <c r="J22" s="111"/>
    </row>
    <row r="23" spans="1:13" ht="39" customHeight="1"/>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M23"/>
  <sheetViews>
    <sheetView workbookViewId="0">
      <selection activeCell="J18" sqref="J18"/>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8.25" customHeight="1">
      <c r="A3" s="42" t="s">
        <v>2</v>
      </c>
      <c r="B3" s="107" t="s">
        <v>259</v>
      </c>
      <c r="C3" s="108"/>
      <c r="D3" s="108"/>
      <c r="E3" s="108"/>
      <c r="F3" s="109"/>
      <c r="G3" s="42" t="s">
        <v>4</v>
      </c>
      <c r="H3" s="23">
        <f>SUM(I10:I21)+J6</f>
        <v>99</v>
      </c>
      <c r="I3" s="42" t="s">
        <v>5</v>
      </c>
      <c r="J3" s="42" t="str">
        <f>IF(H3&lt;60,"差",IF(H3&lt;80,"中",IF(H3&lt;90,"良","优")))</f>
        <v>优</v>
      </c>
    </row>
    <row r="4" spans="1:13" ht="38.25" customHeight="1">
      <c r="A4" s="42" t="s">
        <v>6</v>
      </c>
      <c r="B4" s="107" t="s">
        <v>7</v>
      </c>
      <c r="C4" s="109"/>
      <c r="D4" s="42" t="s">
        <v>8</v>
      </c>
      <c r="E4" s="107" t="s">
        <v>7</v>
      </c>
      <c r="F4" s="109"/>
      <c r="G4" s="42" t="s">
        <v>9</v>
      </c>
      <c r="H4" s="42" t="s">
        <v>245</v>
      </c>
      <c r="I4" s="42" t="s">
        <v>10</v>
      </c>
      <c r="J4" s="42">
        <v>15215005665</v>
      </c>
    </row>
    <row r="5" spans="1:13" ht="38.25" customHeight="1">
      <c r="A5" s="114" t="s">
        <v>11</v>
      </c>
      <c r="B5" s="107" t="s">
        <v>12</v>
      </c>
      <c r="C5" s="109"/>
      <c r="D5" s="107" t="s">
        <v>13</v>
      </c>
      <c r="E5" s="109"/>
      <c r="F5" s="107" t="s">
        <v>14</v>
      </c>
      <c r="G5" s="109"/>
      <c r="H5" s="43" t="s">
        <v>15</v>
      </c>
      <c r="I5" s="43" t="s">
        <v>16</v>
      </c>
      <c r="J5" s="42" t="s">
        <v>17</v>
      </c>
    </row>
    <row r="6" spans="1:13" ht="38.25" customHeight="1">
      <c r="A6" s="115"/>
      <c r="B6" s="112">
        <v>11800000</v>
      </c>
      <c r="C6" s="113"/>
      <c r="D6" s="116"/>
      <c r="E6" s="117"/>
      <c r="F6" s="112">
        <v>11800000</v>
      </c>
      <c r="G6" s="113"/>
      <c r="H6" s="25">
        <v>1</v>
      </c>
      <c r="I6" s="26">
        <v>10</v>
      </c>
      <c r="J6" s="23">
        <f>H6*I6</f>
        <v>10</v>
      </c>
    </row>
    <row r="7" spans="1:13" ht="38.25" customHeight="1">
      <c r="A7" s="110" t="s">
        <v>18</v>
      </c>
      <c r="B7" s="107" t="s">
        <v>19</v>
      </c>
      <c r="C7" s="108"/>
      <c r="D7" s="108"/>
      <c r="E7" s="108"/>
      <c r="F7" s="109"/>
      <c r="G7" s="107" t="s">
        <v>20</v>
      </c>
      <c r="H7" s="108"/>
      <c r="I7" s="108"/>
      <c r="J7" s="109"/>
    </row>
    <row r="8" spans="1:13" ht="38.25" customHeight="1">
      <c r="A8" s="110"/>
      <c r="B8" s="107" t="s">
        <v>246</v>
      </c>
      <c r="C8" s="108"/>
      <c r="D8" s="108"/>
      <c r="E8" s="108"/>
      <c r="F8" s="109"/>
      <c r="G8" s="107" t="s">
        <v>247</v>
      </c>
      <c r="H8" s="108"/>
      <c r="I8" s="108"/>
      <c r="J8" s="109"/>
    </row>
    <row r="9" spans="1:13" ht="38.25" customHeight="1">
      <c r="A9" s="110" t="s">
        <v>23</v>
      </c>
      <c r="B9" s="42" t="s">
        <v>24</v>
      </c>
      <c r="C9" s="42" t="s">
        <v>25</v>
      </c>
      <c r="D9" s="42" t="s">
        <v>26</v>
      </c>
      <c r="E9" s="28" t="s">
        <v>27</v>
      </c>
      <c r="F9" s="42" t="s">
        <v>28</v>
      </c>
      <c r="G9" s="42" t="s">
        <v>29</v>
      </c>
      <c r="H9" s="42" t="s">
        <v>30</v>
      </c>
      <c r="I9" s="42" t="s">
        <v>31</v>
      </c>
      <c r="J9" s="42" t="s">
        <v>32</v>
      </c>
    </row>
    <row r="10" spans="1:13" ht="38.25" customHeight="1">
      <c r="A10" s="110"/>
      <c r="B10" s="42" t="s">
        <v>138</v>
      </c>
      <c r="C10" s="29" t="s">
        <v>62</v>
      </c>
      <c r="D10" s="30" t="s">
        <v>34</v>
      </c>
      <c r="E10" s="30" t="s">
        <v>39</v>
      </c>
      <c r="F10" s="31" t="s">
        <v>248</v>
      </c>
      <c r="G10" s="42" t="s">
        <v>248</v>
      </c>
      <c r="H10" s="25">
        <f t="shared" ref="H10:H15" si="0">G10/F10</f>
        <v>1</v>
      </c>
      <c r="I10" s="23">
        <f t="shared" ref="I10:I15" si="1">H10*C10</f>
        <v>20</v>
      </c>
      <c r="J10" s="42"/>
    </row>
    <row r="11" spans="1:13" ht="38.25" customHeight="1">
      <c r="A11" s="110"/>
      <c r="B11" s="32" t="s">
        <v>249</v>
      </c>
      <c r="C11" s="33" t="s">
        <v>62</v>
      </c>
      <c r="D11" s="32" t="s">
        <v>250</v>
      </c>
      <c r="E11" s="32" t="s">
        <v>64</v>
      </c>
      <c r="F11" s="34" t="s">
        <v>251</v>
      </c>
      <c r="G11" s="32" t="s">
        <v>251</v>
      </c>
      <c r="H11" s="35">
        <f t="shared" si="0"/>
        <v>1</v>
      </c>
      <c r="I11" s="36">
        <f t="shared" si="1"/>
        <v>20</v>
      </c>
      <c r="J11" s="32"/>
      <c r="K11" s="37"/>
      <c r="L11" s="37"/>
      <c r="M11" s="37"/>
    </row>
    <row r="12" spans="1:13" ht="38.25" customHeight="1">
      <c r="A12" s="110"/>
      <c r="B12" s="32" t="s">
        <v>252</v>
      </c>
      <c r="C12" s="33" t="s">
        <v>96</v>
      </c>
      <c r="D12" s="32" t="s">
        <v>136</v>
      </c>
      <c r="E12" s="32" t="s">
        <v>42</v>
      </c>
      <c r="F12" s="34" t="s">
        <v>253</v>
      </c>
      <c r="G12" s="32" t="s">
        <v>253</v>
      </c>
      <c r="H12" s="35">
        <f t="shared" si="0"/>
        <v>1</v>
      </c>
      <c r="I12" s="36">
        <f t="shared" si="1"/>
        <v>15</v>
      </c>
      <c r="J12" s="32"/>
      <c r="K12" s="37"/>
      <c r="L12" s="37"/>
      <c r="M12" s="37"/>
    </row>
    <row r="13" spans="1:13" ht="38.25" customHeight="1">
      <c r="A13" s="110"/>
      <c r="B13" s="32" t="s">
        <v>254</v>
      </c>
      <c r="C13" s="33" t="s">
        <v>68</v>
      </c>
      <c r="D13" s="32" t="s">
        <v>72</v>
      </c>
      <c r="E13" s="32" t="s">
        <v>72</v>
      </c>
      <c r="F13" s="34" t="s">
        <v>73</v>
      </c>
      <c r="G13" s="32" t="s">
        <v>73</v>
      </c>
      <c r="H13" s="35">
        <v>1</v>
      </c>
      <c r="I13" s="36">
        <f t="shared" si="1"/>
        <v>10</v>
      </c>
      <c r="J13" s="32"/>
      <c r="K13" s="37"/>
      <c r="L13" s="37"/>
      <c r="M13" s="37"/>
    </row>
    <row r="14" spans="1:13" ht="38.25" customHeight="1">
      <c r="A14" s="110"/>
      <c r="B14" s="32" t="s">
        <v>255</v>
      </c>
      <c r="C14" s="33" t="s">
        <v>96</v>
      </c>
      <c r="D14" s="32" t="s">
        <v>256</v>
      </c>
      <c r="E14" s="32" t="s">
        <v>42</v>
      </c>
      <c r="F14" s="34" t="s">
        <v>257</v>
      </c>
      <c r="G14" s="32" t="s">
        <v>257</v>
      </c>
      <c r="H14" s="35">
        <f t="shared" si="0"/>
        <v>1</v>
      </c>
      <c r="I14" s="36">
        <f t="shared" si="1"/>
        <v>15</v>
      </c>
      <c r="J14" s="32"/>
      <c r="K14" s="37"/>
      <c r="L14" s="37"/>
      <c r="M14" s="37"/>
    </row>
    <row r="15" spans="1:13" ht="38.25" customHeight="1">
      <c r="A15" s="110"/>
      <c r="B15" s="32" t="s">
        <v>258</v>
      </c>
      <c r="C15" s="33" t="s">
        <v>68</v>
      </c>
      <c r="D15" s="32" t="s">
        <v>37</v>
      </c>
      <c r="E15" s="32" t="s">
        <v>64</v>
      </c>
      <c r="F15" s="32" t="s">
        <v>69</v>
      </c>
      <c r="G15" s="32">
        <v>90</v>
      </c>
      <c r="H15" s="35">
        <f t="shared" si="0"/>
        <v>0.9</v>
      </c>
      <c r="I15" s="36">
        <f t="shared" si="1"/>
        <v>9</v>
      </c>
      <c r="J15" s="32"/>
      <c r="K15" s="37"/>
      <c r="L15" s="37"/>
      <c r="M15" s="37"/>
    </row>
    <row r="16" spans="1:13" ht="38.25" customHeight="1">
      <c r="A16" s="110"/>
      <c r="B16" s="32"/>
      <c r="C16" s="33"/>
      <c r="D16" s="32"/>
      <c r="E16" s="32"/>
      <c r="F16" s="32"/>
      <c r="G16" s="32"/>
      <c r="H16" s="35"/>
      <c r="I16" s="33"/>
      <c r="J16" s="32"/>
      <c r="K16" s="37"/>
      <c r="L16" s="37"/>
      <c r="M16" s="37"/>
    </row>
    <row r="17" spans="1:13" ht="38.25" customHeight="1">
      <c r="A17" s="110"/>
      <c r="B17" s="32"/>
      <c r="C17" s="33"/>
      <c r="D17" s="32"/>
      <c r="E17" s="32"/>
      <c r="F17" s="32"/>
      <c r="G17" s="32"/>
      <c r="H17" s="35"/>
      <c r="I17" s="33"/>
      <c r="J17" s="32"/>
      <c r="K17" s="37"/>
      <c r="L17" s="37"/>
      <c r="M17" s="37"/>
    </row>
    <row r="18" spans="1:13" ht="38.25" customHeight="1">
      <c r="A18" s="110"/>
      <c r="B18" s="32"/>
      <c r="C18" s="33"/>
      <c r="D18" s="32"/>
      <c r="E18" s="32"/>
      <c r="F18" s="32"/>
      <c r="G18" s="32"/>
      <c r="H18" s="35"/>
      <c r="I18" s="33"/>
      <c r="J18" s="32"/>
      <c r="K18" s="37"/>
      <c r="L18" s="37"/>
      <c r="M18" s="37"/>
    </row>
    <row r="19" spans="1:13" ht="38.25" customHeight="1">
      <c r="A19" s="110"/>
      <c r="B19" s="32"/>
      <c r="C19" s="33"/>
      <c r="D19" s="32"/>
      <c r="E19" s="32"/>
      <c r="F19" s="32"/>
      <c r="G19" s="32"/>
      <c r="H19" s="35"/>
      <c r="I19" s="33"/>
      <c r="J19" s="32"/>
      <c r="K19" s="37"/>
      <c r="L19" s="37"/>
      <c r="M19" s="37"/>
    </row>
    <row r="20" spans="1:13" ht="38.25" customHeight="1">
      <c r="A20" s="110"/>
      <c r="B20" s="32"/>
      <c r="C20" s="33"/>
      <c r="D20" s="32"/>
      <c r="E20" s="32"/>
      <c r="F20" s="32"/>
      <c r="G20" s="32"/>
      <c r="H20" s="35"/>
      <c r="I20" s="33"/>
      <c r="J20" s="32"/>
      <c r="K20" s="37"/>
      <c r="L20" s="37"/>
      <c r="M20" s="37"/>
    </row>
    <row r="21" spans="1:13" ht="38.25" customHeight="1">
      <c r="A21" s="110"/>
      <c r="B21" s="42"/>
      <c r="C21" s="29"/>
      <c r="D21" s="30"/>
      <c r="E21" s="30"/>
      <c r="F21" s="38"/>
      <c r="G21" s="42"/>
      <c r="H21" s="25"/>
      <c r="I21" s="29"/>
      <c r="J21" s="42"/>
    </row>
    <row r="22" spans="1:13" ht="38.25" customHeight="1">
      <c r="A22" s="111" t="s">
        <v>43</v>
      </c>
      <c r="B22" s="111"/>
      <c r="C22" s="111"/>
      <c r="D22" s="111"/>
      <c r="E22" s="111"/>
      <c r="F22" s="111"/>
      <c r="G22" s="111"/>
      <c r="H22" s="111"/>
      <c r="I22" s="111"/>
      <c r="J22" s="111"/>
    </row>
    <row r="23" spans="1:13" ht="38.25" customHeight="1"/>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6"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3" customHeight="1">
      <c r="A3" s="42" t="s">
        <v>2</v>
      </c>
      <c r="B3" s="107" t="s">
        <v>264</v>
      </c>
      <c r="C3" s="108"/>
      <c r="D3" s="108"/>
      <c r="E3" s="108"/>
      <c r="F3" s="109"/>
      <c r="G3" s="42" t="s">
        <v>4</v>
      </c>
      <c r="H3" s="23">
        <f>SUM(I10:I21)+J6</f>
        <v>99</v>
      </c>
      <c r="I3" s="42" t="s">
        <v>5</v>
      </c>
      <c r="J3" s="42" t="str">
        <f>IF(H3&lt;60,"差",IF(H3&lt;80,"中",IF(H3&lt;90,"良","优")))</f>
        <v>优</v>
      </c>
    </row>
    <row r="4" spans="1:13" ht="33" customHeight="1">
      <c r="A4" s="42" t="s">
        <v>6</v>
      </c>
      <c r="B4" s="107" t="s">
        <v>7</v>
      </c>
      <c r="C4" s="109"/>
      <c r="D4" s="42" t="s">
        <v>8</v>
      </c>
      <c r="E4" s="107" t="s">
        <v>7</v>
      </c>
      <c r="F4" s="109"/>
      <c r="G4" s="42" t="s">
        <v>9</v>
      </c>
      <c r="H4" s="42" t="s">
        <v>245</v>
      </c>
      <c r="I4" s="42" t="s">
        <v>10</v>
      </c>
      <c r="J4" s="42">
        <v>15215005665</v>
      </c>
    </row>
    <row r="5" spans="1:13" ht="33" customHeight="1">
      <c r="A5" s="114" t="s">
        <v>11</v>
      </c>
      <c r="B5" s="107" t="s">
        <v>12</v>
      </c>
      <c r="C5" s="109"/>
      <c r="D5" s="107" t="s">
        <v>13</v>
      </c>
      <c r="E5" s="109"/>
      <c r="F5" s="107" t="s">
        <v>14</v>
      </c>
      <c r="G5" s="109"/>
      <c r="H5" s="43" t="s">
        <v>15</v>
      </c>
      <c r="I5" s="43" t="s">
        <v>16</v>
      </c>
      <c r="J5" s="42" t="s">
        <v>17</v>
      </c>
    </row>
    <row r="6" spans="1:13" ht="33" customHeight="1">
      <c r="A6" s="115"/>
      <c r="B6" s="112">
        <v>24000000</v>
      </c>
      <c r="C6" s="113"/>
      <c r="D6" s="116"/>
      <c r="E6" s="117"/>
      <c r="F6" s="112">
        <v>24000000</v>
      </c>
      <c r="G6" s="113"/>
      <c r="H6" s="25">
        <v>1</v>
      </c>
      <c r="I6" s="26">
        <v>10</v>
      </c>
      <c r="J6" s="23">
        <f>H6*I6</f>
        <v>10</v>
      </c>
    </row>
    <row r="7" spans="1:13" ht="33" customHeight="1">
      <c r="A7" s="110" t="s">
        <v>18</v>
      </c>
      <c r="B7" s="107" t="s">
        <v>19</v>
      </c>
      <c r="C7" s="108"/>
      <c r="D7" s="108"/>
      <c r="E7" s="108"/>
      <c r="F7" s="109"/>
      <c r="G7" s="107" t="s">
        <v>20</v>
      </c>
      <c r="H7" s="108"/>
      <c r="I7" s="108"/>
      <c r="J7" s="109"/>
    </row>
    <row r="8" spans="1:13" ht="33" customHeight="1">
      <c r="A8" s="110"/>
      <c r="B8" s="107" t="s">
        <v>260</v>
      </c>
      <c r="C8" s="108"/>
      <c r="D8" s="108"/>
      <c r="E8" s="108"/>
      <c r="F8" s="109"/>
      <c r="G8" s="107" t="s">
        <v>261</v>
      </c>
      <c r="H8" s="108"/>
      <c r="I8" s="108"/>
      <c r="J8" s="109"/>
    </row>
    <row r="9" spans="1:13" ht="33" customHeight="1">
      <c r="A9" s="110" t="s">
        <v>23</v>
      </c>
      <c r="B9" s="42" t="s">
        <v>24</v>
      </c>
      <c r="C9" s="42" t="s">
        <v>25</v>
      </c>
      <c r="D9" s="42" t="s">
        <v>26</v>
      </c>
      <c r="E9" s="28" t="s">
        <v>27</v>
      </c>
      <c r="F9" s="42" t="s">
        <v>28</v>
      </c>
      <c r="G9" s="42" t="s">
        <v>29</v>
      </c>
      <c r="H9" s="42" t="s">
        <v>30</v>
      </c>
      <c r="I9" s="42" t="s">
        <v>31</v>
      </c>
      <c r="J9" s="42" t="s">
        <v>32</v>
      </c>
    </row>
    <row r="10" spans="1:13" ht="33" customHeight="1">
      <c r="A10" s="110"/>
      <c r="B10" s="42" t="s">
        <v>262</v>
      </c>
      <c r="C10" s="29">
        <v>30</v>
      </c>
      <c r="D10" s="30" t="s">
        <v>104</v>
      </c>
      <c r="E10" s="30" t="s">
        <v>35</v>
      </c>
      <c r="F10" s="31">
        <v>40</v>
      </c>
      <c r="G10" s="42">
        <v>40</v>
      </c>
      <c r="H10" s="25">
        <f t="shared" ref="H10:H13" si="0">G10/F10</f>
        <v>1</v>
      </c>
      <c r="I10" s="23">
        <f t="shared" ref="I10:I13" si="1">H10*C10</f>
        <v>30</v>
      </c>
      <c r="J10" s="42"/>
    </row>
    <row r="11" spans="1:13" ht="33" customHeight="1">
      <c r="A11" s="110"/>
      <c r="B11" s="32" t="s">
        <v>263</v>
      </c>
      <c r="C11" s="33">
        <v>30</v>
      </c>
      <c r="D11" s="32" t="s">
        <v>37</v>
      </c>
      <c r="E11" s="32" t="s">
        <v>35</v>
      </c>
      <c r="F11" s="34">
        <v>100</v>
      </c>
      <c r="G11" s="32">
        <v>100</v>
      </c>
      <c r="H11" s="35">
        <f t="shared" si="0"/>
        <v>1</v>
      </c>
      <c r="I11" s="36">
        <f t="shared" si="1"/>
        <v>30</v>
      </c>
      <c r="J11" s="32"/>
      <c r="K11" s="37"/>
      <c r="L11" s="37"/>
      <c r="M11" s="37"/>
    </row>
    <row r="12" spans="1:13" ht="33" customHeight="1">
      <c r="A12" s="110"/>
      <c r="B12" s="32" t="s">
        <v>254</v>
      </c>
      <c r="C12" s="33">
        <v>20</v>
      </c>
      <c r="D12" s="32" t="s">
        <v>72</v>
      </c>
      <c r="E12" s="32" t="s">
        <v>72</v>
      </c>
      <c r="F12" s="34" t="s">
        <v>73</v>
      </c>
      <c r="G12" s="32" t="s">
        <v>73</v>
      </c>
      <c r="H12" s="35">
        <v>1</v>
      </c>
      <c r="I12" s="36">
        <f t="shared" si="1"/>
        <v>20</v>
      </c>
      <c r="J12" s="32"/>
      <c r="K12" s="37"/>
      <c r="L12" s="37"/>
      <c r="M12" s="37"/>
    </row>
    <row r="13" spans="1:13" ht="33" customHeight="1">
      <c r="A13" s="110"/>
      <c r="B13" s="32" t="s">
        <v>181</v>
      </c>
      <c r="C13" s="33">
        <v>10</v>
      </c>
      <c r="D13" s="32" t="s">
        <v>37</v>
      </c>
      <c r="E13" s="32" t="s">
        <v>35</v>
      </c>
      <c r="F13" s="34">
        <v>100</v>
      </c>
      <c r="G13" s="32">
        <v>90</v>
      </c>
      <c r="H13" s="35">
        <f t="shared" si="0"/>
        <v>0.9</v>
      </c>
      <c r="I13" s="36">
        <f t="shared" si="1"/>
        <v>9</v>
      </c>
      <c r="J13" s="32"/>
      <c r="K13" s="37"/>
      <c r="L13" s="37"/>
      <c r="M13" s="37"/>
    </row>
    <row r="14" spans="1:13" ht="33" customHeight="1">
      <c r="A14" s="110"/>
      <c r="B14" s="32"/>
      <c r="C14" s="33"/>
      <c r="D14" s="32"/>
      <c r="E14" s="32"/>
      <c r="F14" s="34"/>
      <c r="G14" s="32"/>
      <c r="H14" s="35"/>
      <c r="I14" s="33"/>
      <c r="J14" s="32"/>
      <c r="K14" s="37"/>
      <c r="L14" s="37"/>
      <c r="M14" s="37"/>
    </row>
    <row r="15" spans="1:13" ht="33" customHeight="1">
      <c r="A15" s="110"/>
      <c r="B15" s="32"/>
      <c r="C15" s="33"/>
      <c r="D15" s="32"/>
      <c r="E15" s="32"/>
      <c r="F15" s="32"/>
      <c r="G15" s="32"/>
      <c r="H15" s="35"/>
      <c r="I15" s="33"/>
      <c r="J15" s="32"/>
      <c r="K15" s="37"/>
      <c r="L15" s="37"/>
      <c r="M15" s="37"/>
    </row>
    <row r="16" spans="1:13" ht="33" customHeight="1">
      <c r="A16" s="110"/>
      <c r="B16" s="32"/>
      <c r="C16" s="33"/>
      <c r="D16" s="32"/>
      <c r="E16" s="32"/>
      <c r="F16" s="32"/>
      <c r="G16" s="32"/>
      <c r="H16" s="35"/>
      <c r="I16" s="33"/>
      <c r="J16" s="32"/>
      <c r="K16" s="37"/>
      <c r="L16" s="37"/>
      <c r="M16" s="37"/>
    </row>
    <row r="17" spans="1:13" ht="33" customHeight="1">
      <c r="A17" s="110"/>
      <c r="B17" s="32"/>
      <c r="C17" s="33"/>
      <c r="D17" s="32"/>
      <c r="E17" s="32"/>
      <c r="F17" s="32"/>
      <c r="G17" s="32"/>
      <c r="H17" s="35"/>
      <c r="I17" s="33"/>
      <c r="J17" s="32"/>
      <c r="K17" s="37"/>
      <c r="L17" s="37"/>
      <c r="M17" s="37"/>
    </row>
    <row r="18" spans="1:13" ht="33" customHeight="1">
      <c r="A18" s="110"/>
      <c r="B18" s="32"/>
      <c r="C18" s="33"/>
      <c r="D18" s="32"/>
      <c r="E18" s="32"/>
      <c r="F18" s="32"/>
      <c r="G18" s="32"/>
      <c r="H18" s="35"/>
      <c r="I18" s="33"/>
      <c r="J18" s="32"/>
      <c r="K18" s="37"/>
      <c r="L18" s="37"/>
      <c r="M18" s="37"/>
    </row>
    <row r="19" spans="1:13" ht="33" customHeight="1">
      <c r="A19" s="110"/>
      <c r="B19" s="32"/>
      <c r="C19" s="33"/>
      <c r="D19" s="32"/>
      <c r="E19" s="32"/>
      <c r="F19" s="32"/>
      <c r="G19" s="32"/>
      <c r="H19" s="35"/>
      <c r="I19" s="33"/>
      <c r="J19" s="32"/>
      <c r="K19" s="37"/>
      <c r="L19" s="37"/>
      <c r="M19" s="37"/>
    </row>
    <row r="20" spans="1:13" ht="33" customHeight="1">
      <c r="A20" s="110"/>
      <c r="B20" s="32"/>
      <c r="C20" s="33"/>
      <c r="D20" s="32"/>
      <c r="E20" s="32"/>
      <c r="F20" s="32"/>
      <c r="G20" s="32"/>
      <c r="H20" s="35"/>
      <c r="I20" s="33"/>
      <c r="J20" s="32"/>
      <c r="K20" s="37"/>
      <c r="L20" s="37"/>
      <c r="M20" s="37"/>
    </row>
    <row r="21" spans="1:13" ht="33" customHeight="1">
      <c r="A21" s="110"/>
      <c r="B21" s="42"/>
      <c r="C21" s="29"/>
      <c r="D21" s="30"/>
      <c r="E21" s="30"/>
      <c r="F21" s="38"/>
      <c r="G21" s="42"/>
      <c r="H21" s="25"/>
      <c r="I21" s="29"/>
      <c r="J21" s="42"/>
    </row>
    <row r="22" spans="1:13" ht="33"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M22"/>
  <sheetViews>
    <sheetView workbookViewId="0">
      <selection activeCell="A3" sqref="A3:XFD20"/>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27.75" customHeight="1">
      <c r="A3" s="42" t="s">
        <v>2</v>
      </c>
      <c r="B3" s="107" t="s">
        <v>270</v>
      </c>
      <c r="C3" s="108"/>
      <c r="D3" s="108"/>
      <c r="E3" s="108"/>
      <c r="F3" s="109"/>
      <c r="G3" s="42" t="s">
        <v>4</v>
      </c>
      <c r="H3" s="23">
        <f>SUM(I10:I21)+J6</f>
        <v>99</v>
      </c>
      <c r="I3" s="42" t="s">
        <v>5</v>
      </c>
      <c r="J3" s="42" t="str">
        <f>IF(H3&lt;60,"差",IF(H3&lt;80,"中",IF(H3&lt;90,"良","优")))</f>
        <v>优</v>
      </c>
    </row>
    <row r="4" spans="1:13" ht="27.75" customHeight="1">
      <c r="A4" s="42" t="s">
        <v>6</v>
      </c>
      <c r="B4" s="107" t="s">
        <v>7</v>
      </c>
      <c r="C4" s="109"/>
      <c r="D4" s="42" t="s">
        <v>8</v>
      </c>
      <c r="E4" s="107" t="s">
        <v>7</v>
      </c>
      <c r="F4" s="109"/>
      <c r="G4" s="42" t="s">
        <v>9</v>
      </c>
      <c r="H4" s="42" t="s">
        <v>265</v>
      </c>
      <c r="I4" s="42" t="s">
        <v>10</v>
      </c>
      <c r="J4" s="39">
        <v>13883549940</v>
      </c>
    </row>
    <row r="5" spans="1:13" ht="27.75" customHeight="1">
      <c r="A5" s="114" t="s">
        <v>11</v>
      </c>
      <c r="B5" s="107" t="s">
        <v>12</v>
      </c>
      <c r="C5" s="109"/>
      <c r="D5" s="107" t="s">
        <v>13</v>
      </c>
      <c r="E5" s="109"/>
      <c r="F5" s="107" t="s">
        <v>14</v>
      </c>
      <c r="G5" s="109"/>
      <c r="H5" s="43" t="s">
        <v>15</v>
      </c>
      <c r="I5" s="43" t="s">
        <v>16</v>
      </c>
      <c r="J5" s="42" t="s">
        <v>17</v>
      </c>
    </row>
    <row r="6" spans="1:13" ht="27.75" customHeight="1">
      <c r="A6" s="115"/>
      <c r="B6" s="118">
        <v>100000000</v>
      </c>
      <c r="C6" s="119"/>
      <c r="D6" s="116">
        <v>850000000</v>
      </c>
      <c r="E6" s="117"/>
      <c r="F6" s="112">
        <v>850000000</v>
      </c>
      <c r="G6" s="113"/>
      <c r="H6" s="25">
        <f>F6/D6</f>
        <v>1</v>
      </c>
      <c r="I6" s="26">
        <v>10</v>
      </c>
      <c r="J6" s="23">
        <f>H6*I6</f>
        <v>10</v>
      </c>
    </row>
    <row r="7" spans="1:13" ht="27.75" customHeight="1">
      <c r="A7" s="110" t="s">
        <v>18</v>
      </c>
      <c r="B7" s="107" t="s">
        <v>19</v>
      </c>
      <c r="C7" s="108"/>
      <c r="D7" s="108"/>
      <c r="E7" s="108"/>
      <c r="F7" s="109"/>
      <c r="G7" s="107" t="s">
        <v>20</v>
      </c>
      <c r="H7" s="108"/>
      <c r="I7" s="108"/>
      <c r="J7" s="109"/>
    </row>
    <row r="8" spans="1:13" ht="27.75" customHeight="1">
      <c r="A8" s="110"/>
      <c r="B8" s="107" t="s">
        <v>266</v>
      </c>
      <c r="C8" s="108"/>
      <c r="D8" s="108"/>
      <c r="E8" s="108"/>
      <c r="F8" s="109"/>
      <c r="G8" s="107" t="s">
        <v>267</v>
      </c>
      <c r="H8" s="108"/>
      <c r="I8" s="108"/>
      <c r="J8" s="109"/>
    </row>
    <row r="9" spans="1:13" ht="27.75" customHeight="1">
      <c r="A9" s="110" t="s">
        <v>23</v>
      </c>
      <c r="B9" s="42" t="s">
        <v>24</v>
      </c>
      <c r="C9" s="42" t="s">
        <v>25</v>
      </c>
      <c r="D9" s="42" t="s">
        <v>26</v>
      </c>
      <c r="E9" s="28" t="s">
        <v>27</v>
      </c>
      <c r="F9" s="42" t="s">
        <v>28</v>
      </c>
      <c r="G9" s="42" t="s">
        <v>29</v>
      </c>
      <c r="H9" s="42" t="s">
        <v>30</v>
      </c>
      <c r="I9" s="42" t="s">
        <v>31</v>
      </c>
      <c r="J9" s="42" t="s">
        <v>32</v>
      </c>
    </row>
    <row r="10" spans="1:13" ht="27.75" customHeight="1">
      <c r="A10" s="110"/>
      <c r="B10" s="42" t="s">
        <v>268</v>
      </c>
      <c r="C10" s="29">
        <v>20</v>
      </c>
      <c r="D10" s="30" t="s">
        <v>110</v>
      </c>
      <c r="E10" s="30" t="s">
        <v>42</v>
      </c>
      <c r="F10" s="31">
        <v>100000</v>
      </c>
      <c r="G10" s="42">
        <v>100000</v>
      </c>
      <c r="H10" s="25">
        <f t="shared" ref="H10:H14" si="0">G10/F10</f>
        <v>1</v>
      </c>
      <c r="I10" s="23">
        <f t="shared" ref="I10:I15" si="1">H10*C10</f>
        <v>20</v>
      </c>
      <c r="J10" s="42"/>
    </row>
    <row r="11" spans="1:13" ht="27.75" customHeight="1">
      <c r="A11" s="110"/>
      <c r="B11" s="32" t="s">
        <v>239</v>
      </c>
      <c r="C11" s="33">
        <v>15</v>
      </c>
      <c r="D11" s="32" t="s">
        <v>72</v>
      </c>
      <c r="E11" s="32" t="s">
        <v>72</v>
      </c>
      <c r="F11" s="34" t="s">
        <v>230</v>
      </c>
      <c r="G11" s="32" t="s">
        <v>230</v>
      </c>
      <c r="H11" s="35">
        <v>1</v>
      </c>
      <c r="I11" s="36">
        <f t="shared" si="1"/>
        <v>15</v>
      </c>
      <c r="J11" s="32"/>
      <c r="K11" s="37"/>
      <c r="L11" s="37"/>
      <c r="M11" s="37"/>
    </row>
    <row r="12" spans="1:13" ht="27.75" customHeight="1">
      <c r="A12" s="110"/>
      <c r="B12" s="32" t="s">
        <v>240</v>
      </c>
      <c r="C12" s="33">
        <v>15</v>
      </c>
      <c r="D12" s="32" t="s">
        <v>72</v>
      </c>
      <c r="E12" s="32" t="s">
        <v>72</v>
      </c>
      <c r="F12" s="34" t="s">
        <v>230</v>
      </c>
      <c r="G12" s="32" t="s">
        <v>230</v>
      </c>
      <c r="H12" s="35">
        <v>1</v>
      </c>
      <c r="I12" s="36">
        <f t="shared" si="1"/>
        <v>15</v>
      </c>
      <c r="J12" s="32"/>
      <c r="K12" s="37"/>
      <c r="L12" s="37"/>
      <c r="M12" s="37"/>
    </row>
    <row r="13" spans="1:13" ht="27.75" customHeight="1">
      <c r="A13" s="110"/>
      <c r="B13" s="32" t="s">
        <v>241</v>
      </c>
      <c r="C13" s="33">
        <v>15</v>
      </c>
      <c r="D13" s="32" t="s">
        <v>227</v>
      </c>
      <c r="E13" s="30" t="s">
        <v>42</v>
      </c>
      <c r="F13" s="34">
        <v>60</v>
      </c>
      <c r="G13" s="32">
        <v>60</v>
      </c>
      <c r="H13" s="35">
        <f t="shared" si="0"/>
        <v>1</v>
      </c>
      <c r="I13" s="36">
        <f t="shared" si="1"/>
        <v>15</v>
      </c>
      <c r="J13" s="32"/>
      <c r="K13" s="37"/>
      <c r="L13" s="37"/>
      <c r="M13" s="37"/>
    </row>
    <row r="14" spans="1:13" ht="27.75" customHeight="1">
      <c r="A14" s="110"/>
      <c r="B14" s="32" t="s">
        <v>252</v>
      </c>
      <c r="C14" s="33">
        <v>15</v>
      </c>
      <c r="D14" s="32" t="s">
        <v>136</v>
      </c>
      <c r="E14" s="30" t="s">
        <v>42</v>
      </c>
      <c r="F14" s="34">
        <v>2000</v>
      </c>
      <c r="G14" s="32">
        <v>2000</v>
      </c>
      <c r="H14" s="35">
        <f t="shared" si="0"/>
        <v>1</v>
      </c>
      <c r="I14" s="36">
        <f t="shared" si="1"/>
        <v>15</v>
      </c>
      <c r="J14" s="32"/>
      <c r="K14" s="37"/>
      <c r="L14" s="37"/>
      <c r="M14" s="37"/>
    </row>
    <row r="15" spans="1:13" ht="27.75" customHeight="1">
      <c r="A15" s="110"/>
      <c r="B15" s="32" t="s">
        <v>269</v>
      </c>
      <c r="C15" s="33">
        <v>10</v>
      </c>
      <c r="D15" s="32" t="s">
        <v>72</v>
      </c>
      <c r="E15" s="32" t="s">
        <v>72</v>
      </c>
      <c r="F15" s="32" t="s">
        <v>73</v>
      </c>
      <c r="G15" s="32" t="s">
        <v>86</v>
      </c>
      <c r="H15" s="35">
        <v>0.9</v>
      </c>
      <c r="I15" s="36">
        <f t="shared" si="1"/>
        <v>9</v>
      </c>
      <c r="J15" s="32"/>
      <c r="K15" s="37"/>
      <c r="L15" s="37"/>
      <c r="M15" s="37"/>
    </row>
    <row r="16" spans="1:13" ht="27.75" customHeight="1">
      <c r="A16" s="110"/>
      <c r="B16" s="32"/>
      <c r="C16" s="33"/>
      <c r="D16" s="32"/>
      <c r="E16" s="32"/>
      <c r="F16" s="32"/>
      <c r="G16" s="32"/>
      <c r="H16" s="35"/>
      <c r="I16" s="33"/>
      <c r="J16" s="32"/>
      <c r="K16" s="37"/>
      <c r="L16" s="37"/>
      <c r="M16" s="37"/>
    </row>
    <row r="17" spans="1:13" ht="27.75" customHeight="1">
      <c r="A17" s="110"/>
      <c r="B17" s="32"/>
      <c r="C17" s="33"/>
      <c r="D17" s="32"/>
      <c r="E17" s="32"/>
      <c r="F17" s="32"/>
      <c r="G17" s="32"/>
      <c r="H17" s="35"/>
      <c r="I17" s="33"/>
      <c r="J17" s="32"/>
      <c r="K17" s="37"/>
      <c r="L17" s="37"/>
      <c r="M17" s="37"/>
    </row>
    <row r="18" spans="1:13" ht="27.75" customHeight="1">
      <c r="A18" s="110"/>
      <c r="B18" s="32"/>
      <c r="C18" s="33"/>
      <c r="D18" s="32"/>
      <c r="E18" s="32"/>
      <c r="F18" s="32"/>
      <c r="G18" s="32"/>
      <c r="H18" s="35"/>
      <c r="I18" s="33"/>
      <c r="J18" s="32"/>
      <c r="K18" s="37"/>
      <c r="L18" s="37"/>
      <c r="M18" s="37"/>
    </row>
    <row r="19" spans="1:13" ht="27.75" customHeight="1">
      <c r="A19" s="110"/>
      <c r="B19" s="32"/>
      <c r="C19" s="33"/>
      <c r="D19" s="32"/>
      <c r="E19" s="32"/>
      <c r="F19" s="32"/>
      <c r="G19" s="32"/>
      <c r="H19" s="35"/>
      <c r="I19" s="33"/>
      <c r="J19" s="32"/>
      <c r="K19" s="37"/>
      <c r="L19" s="37"/>
      <c r="M19" s="37"/>
    </row>
    <row r="20" spans="1:13" ht="27.75" customHeight="1">
      <c r="A20" s="110"/>
      <c r="B20" s="32"/>
      <c r="C20" s="33"/>
      <c r="D20" s="32"/>
      <c r="E20" s="32"/>
      <c r="F20" s="32"/>
      <c r="G20" s="32"/>
      <c r="H20" s="35"/>
      <c r="I20" s="33"/>
      <c r="J20" s="32"/>
      <c r="K20" s="37"/>
      <c r="L20" s="37"/>
      <c r="M20" s="37"/>
    </row>
    <row r="21" spans="1:13" ht="14.25">
      <c r="A21" s="110"/>
      <c r="B21" s="42"/>
      <c r="C21" s="29"/>
      <c r="D21" s="30"/>
      <c r="E21" s="30"/>
      <c r="F21" s="38"/>
      <c r="G21" s="42"/>
      <c r="H21" s="25"/>
      <c r="I21" s="29"/>
      <c r="J21" s="42"/>
    </row>
    <row r="22" spans="1:13" ht="14.25">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M24"/>
  <sheetViews>
    <sheetView workbookViewId="0">
      <selection activeCell="A3" sqref="A3:XFD24"/>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6.6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0.75" customHeight="1">
      <c r="A3" s="42" t="s">
        <v>2</v>
      </c>
      <c r="B3" s="107" t="s">
        <v>279</v>
      </c>
      <c r="C3" s="108"/>
      <c r="D3" s="108"/>
      <c r="E3" s="108"/>
      <c r="F3" s="109"/>
      <c r="G3" s="42" t="s">
        <v>4</v>
      </c>
      <c r="H3" s="23">
        <f>SUM(I10:I21)+J6</f>
        <v>99</v>
      </c>
      <c r="I3" s="42" t="s">
        <v>5</v>
      </c>
      <c r="J3" s="42" t="str">
        <f>IF(H3&lt;60,"差",IF(H3&lt;80,"中",IF(H3&lt;90,"良","优")))</f>
        <v>优</v>
      </c>
    </row>
    <row r="4" spans="1:13" ht="30.75" customHeight="1">
      <c r="A4" s="42" t="s">
        <v>6</v>
      </c>
      <c r="B4" s="107" t="s">
        <v>7</v>
      </c>
      <c r="C4" s="109"/>
      <c r="D4" s="42" t="s">
        <v>8</v>
      </c>
      <c r="E4" s="107" t="s">
        <v>7</v>
      </c>
      <c r="F4" s="109"/>
      <c r="G4" s="42" t="s">
        <v>9</v>
      </c>
      <c r="H4" s="42" t="s">
        <v>143</v>
      </c>
      <c r="I4" s="42" t="s">
        <v>10</v>
      </c>
      <c r="J4" s="39">
        <v>13648375148</v>
      </c>
    </row>
    <row r="5" spans="1:13" ht="30.75" customHeight="1">
      <c r="A5" s="114" t="s">
        <v>11</v>
      </c>
      <c r="B5" s="107" t="s">
        <v>12</v>
      </c>
      <c r="C5" s="109"/>
      <c r="D5" s="107" t="s">
        <v>13</v>
      </c>
      <c r="E5" s="109"/>
      <c r="F5" s="107" t="s">
        <v>14</v>
      </c>
      <c r="G5" s="109"/>
      <c r="H5" s="43" t="s">
        <v>15</v>
      </c>
      <c r="I5" s="43" t="s">
        <v>16</v>
      </c>
      <c r="J5" s="42" t="s">
        <v>17</v>
      </c>
    </row>
    <row r="6" spans="1:13" ht="30.75" customHeight="1">
      <c r="A6" s="115"/>
      <c r="B6" s="112">
        <v>60000000</v>
      </c>
      <c r="C6" s="113"/>
      <c r="D6" s="112">
        <v>208100</v>
      </c>
      <c r="E6" s="113"/>
      <c r="F6" s="112">
        <v>208100</v>
      </c>
      <c r="G6" s="113"/>
      <c r="H6" s="25">
        <f>F6/D6</f>
        <v>1</v>
      </c>
      <c r="I6" s="26">
        <v>10</v>
      </c>
      <c r="J6" s="23">
        <f>H6*I6</f>
        <v>10</v>
      </c>
    </row>
    <row r="7" spans="1:13" ht="30.75" customHeight="1">
      <c r="A7" s="110" t="s">
        <v>18</v>
      </c>
      <c r="B7" s="107" t="s">
        <v>19</v>
      </c>
      <c r="C7" s="108"/>
      <c r="D7" s="108"/>
      <c r="E7" s="108"/>
      <c r="F7" s="109"/>
      <c r="G7" s="107" t="s">
        <v>20</v>
      </c>
      <c r="H7" s="108"/>
      <c r="I7" s="108"/>
      <c r="J7" s="109"/>
    </row>
    <row r="8" spans="1:13" ht="30.75" customHeight="1">
      <c r="A8" s="110"/>
      <c r="B8" s="107" t="s">
        <v>271</v>
      </c>
      <c r="C8" s="108"/>
      <c r="D8" s="108"/>
      <c r="E8" s="108"/>
      <c r="F8" s="109"/>
      <c r="G8" s="107" t="s">
        <v>272</v>
      </c>
      <c r="H8" s="108"/>
      <c r="I8" s="108"/>
      <c r="J8" s="109"/>
    </row>
    <row r="9" spans="1:13" ht="30.75" customHeight="1">
      <c r="A9" s="110" t="s">
        <v>23</v>
      </c>
      <c r="B9" s="42" t="s">
        <v>24</v>
      </c>
      <c r="C9" s="42" t="s">
        <v>25</v>
      </c>
      <c r="D9" s="42" t="s">
        <v>26</v>
      </c>
      <c r="E9" s="28" t="s">
        <v>27</v>
      </c>
      <c r="F9" s="42" t="s">
        <v>28</v>
      </c>
      <c r="G9" s="42" t="s">
        <v>29</v>
      </c>
      <c r="H9" s="42" t="s">
        <v>30</v>
      </c>
      <c r="I9" s="42" t="s">
        <v>31</v>
      </c>
      <c r="J9" s="42" t="s">
        <v>32</v>
      </c>
    </row>
    <row r="10" spans="1:13" ht="30.75" customHeight="1">
      <c r="A10" s="110"/>
      <c r="B10" s="42" t="s">
        <v>273</v>
      </c>
      <c r="C10" s="29">
        <v>20</v>
      </c>
      <c r="D10" s="30" t="s">
        <v>274</v>
      </c>
      <c r="E10" s="30" t="s">
        <v>35</v>
      </c>
      <c r="F10" s="31">
        <v>16</v>
      </c>
      <c r="G10" s="42">
        <v>16</v>
      </c>
      <c r="H10" s="25">
        <f t="shared" ref="H10:H13" si="0">G10/F10</f>
        <v>1</v>
      </c>
      <c r="I10" s="23">
        <f t="shared" ref="I10:I14" si="1">H10*C10</f>
        <v>20</v>
      </c>
      <c r="J10" s="42"/>
    </row>
    <row r="11" spans="1:13" ht="30.75" customHeight="1">
      <c r="A11" s="110"/>
      <c r="B11" s="32" t="s">
        <v>275</v>
      </c>
      <c r="C11" s="33">
        <v>20</v>
      </c>
      <c r="D11" s="32" t="s">
        <v>104</v>
      </c>
      <c r="E11" s="32" t="s">
        <v>35</v>
      </c>
      <c r="F11" s="34">
        <v>90</v>
      </c>
      <c r="G11" s="32">
        <v>90</v>
      </c>
      <c r="H11" s="35">
        <f t="shared" si="0"/>
        <v>1</v>
      </c>
      <c r="I11" s="36">
        <f t="shared" si="1"/>
        <v>20</v>
      </c>
      <c r="J11" s="32"/>
      <c r="K11" s="37"/>
      <c r="L11" s="37"/>
      <c r="M11" s="37"/>
    </row>
    <row r="12" spans="1:13" ht="30.75" customHeight="1">
      <c r="A12" s="110"/>
      <c r="B12" s="32" t="s">
        <v>276</v>
      </c>
      <c r="C12" s="33">
        <v>20</v>
      </c>
      <c r="D12" s="32" t="s">
        <v>34</v>
      </c>
      <c r="E12" s="32" t="s">
        <v>35</v>
      </c>
      <c r="F12" s="34">
        <v>3000</v>
      </c>
      <c r="G12" s="32">
        <v>3000</v>
      </c>
      <c r="H12" s="35">
        <f t="shared" si="0"/>
        <v>1</v>
      </c>
      <c r="I12" s="36">
        <f t="shared" si="1"/>
        <v>20</v>
      </c>
      <c r="J12" s="32"/>
      <c r="K12" s="37"/>
      <c r="L12" s="37"/>
      <c r="M12" s="37"/>
    </row>
    <row r="13" spans="1:13" ht="30.75" customHeight="1">
      <c r="A13" s="110"/>
      <c r="B13" s="32" t="s">
        <v>277</v>
      </c>
      <c r="C13" s="33">
        <v>20</v>
      </c>
      <c r="D13" s="32" t="s">
        <v>34</v>
      </c>
      <c r="E13" s="32" t="s">
        <v>35</v>
      </c>
      <c r="F13" s="34">
        <v>3000</v>
      </c>
      <c r="G13" s="32">
        <v>3000</v>
      </c>
      <c r="H13" s="35">
        <f t="shared" si="0"/>
        <v>1</v>
      </c>
      <c r="I13" s="36">
        <f t="shared" si="1"/>
        <v>20</v>
      </c>
      <c r="J13" s="32"/>
      <c r="K13" s="37"/>
      <c r="L13" s="37"/>
      <c r="M13" s="37"/>
    </row>
    <row r="14" spans="1:13" ht="30.75" customHeight="1">
      <c r="A14" s="110"/>
      <c r="B14" s="32" t="s">
        <v>278</v>
      </c>
      <c r="C14" s="33">
        <v>10</v>
      </c>
      <c r="D14" s="32" t="s">
        <v>72</v>
      </c>
      <c r="E14" s="32" t="s">
        <v>72</v>
      </c>
      <c r="F14" s="34" t="s">
        <v>73</v>
      </c>
      <c r="G14" s="32" t="s">
        <v>86</v>
      </c>
      <c r="H14" s="35">
        <v>0.9</v>
      </c>
      <c r="I14" s="36">
        <f t="shared" si="1"/>
        <v>9</v>
      </c>
      <c r="J14" s="32"/>
      <c r="K14" s="37"/>
      <c r="L14" s="37"/>
      <c r="M14" s="37"/>
    </row>
    <row r="15" spans="1:13" ht="30.75" customHeight="1">
      <c r="A15" s="110"/>
      <c r="B15" s="32"/>
      <c r="C15" s="33"/>
      <c r="D15" s="32"/>
      <c r="E15" s="32"/>
      <c r="F15" s="32"/>
      <c r="G15" s="32"/>
      <c r="H15" s="35"/>
      <c r="I15" s="33"/>
      <c r="J15" s="32"/>
      <c r="K15" s="37"/>
      <c r="L15" s="37"/>
      <c r="M15" s="37"/>
    </row>
    <row r="16" spans="1:13" ht="30.75" customHeight="1">
      <c r="A16" s="110"/>
      <c r="B16" s="32"/>
      <c r="C16" s="33"/>
      <c r="D16" s="32"/>
      <c r="E16" s="32"/>
      <c r="F16" s="32"/>
      <c r="G16" s="32"/>
      <c r="H16" s="35"/>
      <c r="I16" s="33"/>
      <c r="J16" s="32"/>
      <c r="K16" s="37"/>
      <c r="L16" s="37"/>
      <c r="M16" s="37"/>
    </row>
    <row r="17" spans="1:13" ht="30.75" customHeight="1">
      <c r="A17" s="110"/>
      <c r="B17" s="32"/>
      <c r="C17" s="33"/>
      <c r="D17" s="32"/>
      <c r="E17" s="32"/>
      <c r="F17" s="32"/>
      <c r="G17" s="32"/>
      <c r="H17" s="35"/>
      <c r="I17" s="33"/>
      <c r="J17" s="32"/>
      <c r="K17" s="37"/>
      <c r="L17" s="37"/>
      <c r="M17" s="37"/>
    </row>
    <row r="18" spans="1:13" ht="30.75" customHeight="1">
      <c r="A18" s="110"/>
      <c r="B18" s="32"/>
      <c r="C18" s="33"/>
      <c r="D18" s="32"/>
      <c r="E18" s="32"/>
      <c r="F18" s="32"/>
      <c r="G18" s="32"/>
      <c r="H18" s="35"/>
      <c r="I18" s="33"/>
      <c r="J18" s="32"/>
      <c r="K18" s="37"/>
      <c r="L18" s="37"/>
      <c r="M18" s="37"/>
    </row>
    <row r="19" spans="1:13" ht="30.75" customHeight="1">
      <c r="A19" s="110"/>
      <c r="B19" s="32"/>
      <c r="C19" s="33"/>
      <c r="D19" s="32"/>
      <c r="E19" s="32"/>
      <c r="F19" s="32"/>
      <c r="G19" s="32"/>
      <c r="H19" s="35"/>
      <c r="I19" s="33"/>
      <c r="J19" s="32"/>
      <c r="K19" s="37"/>
      <c r="L19" s="37"/>
      <c r="M19" s="37"/>
    </row>
    <row r="20" spans="1:13" ht="30.75" customHeight="1">
      <c r="A20" s="110"/>
      <c r="B20" s="32"/>
      <c r="C20" s="33"/>
      <c r="D20" s="32"/>
      <c r="E20" s="32"/>
      <c r="F20" s="32"/>
      <c r="G20" s="32"/>
      <c r="H20" s="35"/>
      <c r="I20" s="33"/>
      <c r="J20" s="32"/>
      <c r="K20" s="37"/>
      <c r="L20" s="37"/>
      <c r="M20" s="37"/>
    </row>
    <row r="21" spans="1:13" ht="30.75" customHeight="1">
      <c r="A21" s="110"/>
      <c r="B21" s="42"/>
      <c r="C21" s="29"/>
      <c r="D21" s="30"/>
      <c r="E21" s="30"/>
      <c r="F21" s="38"/>
      <c r="G21" s="42"/>
      <c r="H21" s="25"/>
      <c r="I21" s="29"/>
      <c r="J21" s="42"/>
    </row>
    <row r="22" spans="1:13" ht="30.75" customHeight="1">
      <c r="A22" s="111" t="s">
        <v>43</v>
      </c>
      <c r="B22" s="111"/>
      <c r="C22" s="111"/>
      <c r="D22" s="111"/>
      <c r="E22" s="111"/>
      <c r="F22" s="111"/>
      <c r="G22" s="111"/>
      <c r="H22" s="111"/>
      <c r="I22" s="111"/>
      <c r="J22" s="111"/>
    </row>
    <row r="23" spans="1:13" ht="30.75" customHeight="1"/>
    <row r="24" spans="1:13" ht="30.75" customHeight="1"/>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0" customHeight="1">
      <c r="A3" s="42" t="s">
        <v>2</v>
      </c>
      <c r="B3" s="107" t="s">
        <v>287</v>
      </c>
      <c r="C3" s="108"/>
      <c r="D3" s="108"/>
      <c r="E3" s="108"/>
      <c r="F3" s="109"/>
      <c r="G3" s="42" t="s">
        <v>4</v>
      </c>
      <c r="H3" s="23">
        <f>SUM(I10:I21)+J6</f>
        <v>99.444444444444443</v>
      </c>
      <c r="I3" s="42" t="s">
        <v>5</v>
      </c>
      <c r="J3" s="42" t="str">
        <f>IF(H3&lt;60,"差",IF(H3&lt;80,"中",IF(H3&lt;90,"良","优")))</f>
        <v>优</v>
      </c>
    </row>
    <row r="4" spans="1:13" ht="30" customHeight="1">
      <c r="A4" s="42" t="s">
        <v>6</v>
      </c>
      <c r="B4" s="107" t="s">
        <v>7</v>
      </c>
      <c r="C4" s="109"/>
      <c r="D4" s="42" t="s">
        <v>8</v>
      </c>
      <c r="E4" s="107" t="s">
        <v>7</v>
      </c>
      <c r="F4" s="109"/>
      <c r="G4" s="42" t="s">
        <v>9</v>
      </c>
      <c r="H4" s="42" t="s">
        <v>280</v>
      </c>
      <c r="I4" s="42" t="s">
        <v>10</v>
      </c>
      <c r="J4" s="42">
        <v>13996397220</v>
      </c>
    </row>
    <row r="5" spans="1:13" ht="30" customHeight="1">
      <c r="A5" s="114" t="s">
        <v>11</v>
      </c>
      <c r="B5" s="107" t="s">
        <v>12</v>
      </c>
      <c r="C5" s="109"/>
      <c r="D5" s="107" t="s">
        <v>13</v>
      </c>
      <c r="E5" s="109"/>
      <c r="F5" s="107" t="s">
        <v>14</v>
      </c>
      <c r="G5" s="109"/>
      <c r="H5" s="43" t="s">
        <v>15</v>
      </c>
      <c r="I5" s="43" t="s">
        <v>16</v>
      </c>
      <c r="J5" s="42" t="s">
        <v>17</v>
      </c>
    </row>
    <row r="6" spans="1:13" ht="30" customHeight="1">
      <c r="A6" s="115"/>
      <c r="B6" s="112">
        <v>800000000</v>
      </c>
      <c r="C6" s="113"/>
      <c r="D6" s="112">
        <v>756709200</v>
      </c>
      <c r="E6" s="113"/>
      <c r="F6" s="112">
        <v>756709200</v>
      </c>
      <c r="G6" s="113"/>
      <c r="H6" s="25">
        <f>F6/D6</f>
        <v>1</v>
      </c>
      <c r="I6" s="26">
        <v>10</v>
      </c>
      <c r="J6" s="23">
        <f>H6*I6</f>
        <v>10</v>
      </c>
    </row>
    <row r="7" spans="1:13" ht="30" customHeight="1">
      <c r="A7" s="110" t="s">
        <v>18</v>
      </c>
      <c r="B7" s="107" t="s">
        <v>19</v>
      </c>
      <c r="C7" s="108"/>
      <c r="D7" s="108"/>
      <c r="E7" s="108"/>
      <c r="F7" s="109"/>
      <c r="G7" s="107" t="s">
        <v>20</v>
      </c>
      <c r="H7" s="108"/>
      <c r="I7" s="108"/>
      <c r="J7" s="109"/>
    </row>
    <row r="8" spans="1:13" ht="30" customHeight="1">
      <c r="A8" s="110"/>
      <c r="B8" s="107" t="s">
        <v>281</v>
      </c>
      <c r="C8" s="108"/>
      <c r="D8" s="108"/>
      <c r="E8" s="108"/>
      <c r="F8" s="109"/>
      <c r="G8" s="107" t="s">
        <v>282</v>
      </c>
      <c r="H8" s="108"/>
      <c r="I8" s="108"/>
      <c r="J8" s="109"/>
    </row>
    <row r="9" spans="1:13" ht="30" customHeight="1">
      <c r="A9" s="110" t="s">
        <v>23</v>
      </c>
      <c r="B9" s="42" t="s">
        <v>24</v>
      </c>
      <c r="C9" s="42" t="s">
        <v>25</v>
      </c>
      <c r="D9" s="42" t="s">
        <v>26</v>
      </c>
      <c r="E9" s="28" t="s">
        <v>27</v>
      </c>
      <c r="F9" s="42" t="s">
        <v>28</v>
      </c>
      <c r="G9" s="42" t="s">
        <v>29</v>
      </c>
      <c r="H9" s="42" t="s">
        <v>30</v>
      </c>
      <c r="I9" s="42" t="s">
        <v>31</v>
      </c>
      <c r="J9" s="42" t="s">
        <v>32</v>
      </c>
    </row>
    <row r="10" spans="1:13" ht="30" customHeight="1">
      <c r="A10" s="110"/>
      <c r="B10" s="42" t="s">
        <v>283</v>
      </c>
      <c r="C10" s="29">
        <v>20</v>
      </c>
      <c r="D10" s="30" t="s">
        <v>37</v>
      </c>
      <c r="E10" s="30" t="s">
        <v>35</v>
      </c>
      <c r="F10" s="31">
        <v>100</v>
      </c>
      <c r="G10" s="42">
        <v>100</v>
      </c>
      <c r="H10" s="25">
        <f t="shared" ref="H10:H14" si="0">G10/F10</f>
        <v>1</v>
      </c>
      <c r="I10" s="23">
        <f t="shared" ref="I10:I14" si="1">H10*C10</f>
        <v>20</v>
      </c>
      <c r="J10" s="42"/>
    </row>
    <row r="11" spans="1:13" ht="30" customHeight="1">
      <c r="A11" s="110"/>
      <c r="B11" s="32" t="s">
        <v>284</v>
      </c>
      <c r="C11" s="33">
        <v>30</v>
      </c>
      <c r="D11" s="32" t="s">
        <v>37</v>
      </c>
      <c r="E11" s="32" t="s">
        <v>35</v>
      </c>
      <c r="F11" s="34">
        <v>100</v>
      </c>
      <c r="G11" s="32">
        <v>100</v>
      </c>
      <c r="H11" s="35">
        <f t="shared" si="0"/>
        <v>1</v>
      </c>
      <c r="I11" s="36">
        <f t="shared" si="1"/>
        <v>30</v>
      </c>
      <c r="J11" s="32"/>
      <c r="K11" s="37"/>
      <c r="L11" s="37"/>
      <c r="M11" s="37"/>
    </row>
    <row r="12" spans="1:13" ht="30" customHeight="1">
      <c r="A12" s="110"/>
      <c r="B12" s="32" t="s">
        <v>285</v>
      </c>
      <c r="C12" s="33">
        <v>10</v>
      </c>
      <c r="D12" s="32" t="s">
        <v>34</v>
      </c>
      <c r="E12" s="32" t="s">
        <v>35</v>
      </c>
      <c r="F12" s="34">
        <v>75670.92</v>
      </c>
      <c r="G12" s="34">
        <v>75670.92</v>
      </c>
      <c r="H12" s="35">
        <f t="shared" si="0"/>
        <v>1</v>
      </c>
      <c r="I12" s="36">
        <f t="shared" si="1"/>
        <v>10</v>
      </c>
      <c r="J12" s="32"/>
      <c r="K12" s="37"/>
      <c r="L12" s="37"/>
      <c r="M12" s="37"/>
    </row>
    <row r="13" spans="1:13" ht="30" customHeight="1">
      <c r="A13" s="110"/>
      <c r="B13" s="32" t="s">
        <v>286</v>
      </c>
      <c r="C13" s="33">
        <v>20</v>
      </c>
      <c r="D13" s="32" t="s">
        <v>37</v>
      </c>
      <c r="E13" s="32" t="s">
        <v>35</v>
      </c>
      <c r="F13" s="34">
        <v>100</v>
      </c>
      <c r="G13" s="32">
        <v>100</v>
      </c>
      <c r="H13" s="35">
        <f t="shared" si="0"/>
        <v>1</v>
      </c>
      <c r="I13" s="36">
        <f t="shared" si="1"/>
        <v>20</v>
      </c>
      <c r="J13" s="32"/>
      <c r="K13" s="37"/>
      <c r="L13" s="37"/>
      <c r="M13" s="37"/>
    </row>
    <row r="14" spans="1:13" ht="30" customHeight="1">
      <c r="A14" s="110"/>
      <c r="B14" s="32" t="s">
        <v>258</v>
      </c>
      <c r="C14" s="33">
        <v>10</v>
      </c>
      <c r="D14" s="32" t="s">
        <v>37</v>
      </c>
      <c r="E14" s="32" t="s">
        <v>42</v>
      </c>
      <c r="F14" s="34">
        <v>90</v>
      </c>
      <c r="G14" s="32">
        <v>85</v>
      </c>
      <c r="H14" s="35">
        <f t="shared" si="0"/>
        <v>0.94444444444444442</v>
      </c>
      <c r="I14" s="36">
        <f t="shared" si="1"/>
        <v>9.4444444444444446</v>
      </c>
      <c r="J14" s="32"/>
      <c r="K14" s="37"/>
      <c r="L14" s="37"/>
      <c r="M14" s="37"/>
    </row>
    <row r="15" spans="1:13" ht="30" customHeight="1">
      <c r="A15" s="110"/>
      <c r="B15" s="32"/>
      <c r="C15" s="33"/>
      <c r="D15" s="32"/>
      <c r="E15" s="32"/>
      <c r="F15" s="32"/>
      <c r="G15" s="32"/>
      <c r="H15" s="35"/>
      <c r="I15" s="33"/>
      <c r="J15" s="32"/>
      <c r="K15" s="37"/>
      <c r="L15" s="37"/>
      <c r="M15" s="37"/>
    </row>
    <row r="16" spans="1:13" ht="30" customHeight="1">
      <c r="A16" s="110"/>
      <c r="B16" s="32"/>
      <c r="C16" s="33"/>
      <c r="D16" s="32"/>
      <c r="E16" s="32"/>
      <c r="F16" s="32"/>
      <c r="G16" s="32"/>
      <c r="H16" s="35"/>
      <c r="I16" s="33"/>
      <c r="J16" s="32"/>
      <c r="K16" s="37"/>
      <c r="L16" s="37"/>
      <c r="M16" s="37"/>
    </row>
    <row r="17" spans="1:13" ht="30" customHeight="1">
      <c r="A17" s="110"/>
      <c r="B17" s="32"/>
      <c r="C17" s="33"/>
      <c r="D17" s="32"/>
      <c r="E17" s="32"/>
      <c r="F17" s="32"/>
      <c r="G17" s="32"/>
      <c r="H17" s="35"/>
      <c r="I17" s="33"/>
      <c r="J17" s="32"/>
      <c r="K17" s="37"/>
      <c r="L17" s="37"/>
      <c r="M17" s="37"/>
    </row>
    <row r="18" spans="1:13" ht="30" customHeight="1">
      <c r="A18" s="110"/>
      <c r="B18" s="32"/>
      <c r="C18" s="33"/>
      <c r="D18" s="32"/>
      <c r="E18" s="32"/>
      <c r="F18" s="32"/>
      <c r="G18" s="32"/>
      <c r="H18" s="35"/>
      <c r="I18" s="33"/>
      <c r="J18" s="32"/>
      <c r="K18" s="37"/>
      <c r="L18" s="37"/>
      <c r="M18" s="37"/>
    </row>
    <row r="19" spans="1:13" ht="30" customHeight="1">
      <c r="A19" s="110"/>
      <c r="B19" s="32"/>
      <c r="C19" s="33"/>
      <c r="D19" s="32"/>
      <c r="E19" s="32"/>
      <c r="F19" s="32"/>
      <c r="G19" s="32"/>
      <c r="H19" s="35"/>
      <c r="I19" s="33"/>
      <c r="J19" s="32"/>
      <c r="K19" s="37"/>
      <c r="L19" s="37"/>
      <c r="M19" s="37"/>
    </row>
    <row r="20" spans="1:13" ht="30" customHeight="1">
      <c r="A20" s="110"/>
      <c r="B20" s="32"/>
      <c r="C20" s="33"/>
      <c r="D20" s="32"/>
      <c r="E20" s="32"/>
      <c r="F20" s="32"/>
      <c r="G20" s="32"/>
      <c r="H20" s="35"/>
      <c r="I20" s="33"/>
      <c r="J20" s="32"/>
      <c r="K20" s="37"/>
      <c r="L20" s="37"/>
      <c r="M20" s="37"/>
    </row>
    <row r="21" spans="1:13" ht="30" customHeight="1">
      <c r="A21" s="110"/>
      <c r="B21" s="42"/>
      <c r="C21" s="29"/>
      <c r="D21" s="30"/>
      <c r="E21" s="30"/>
      <c r="F21" s="38"/>
      <c r="G21" s="42"/>
      <c r="H21" s="25"/>
      <c r="I21" s="29"/>
      <c r="J21" s="42"/>
    </row>
    <row r="22" spans="1:13" ht="30"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J22"/>
  <sheetViews>
    <sheetView workbookViewId="0">
      <selection activeCell="D17" sqref="D17"/>
    </sheetView>
  </sheetViews>
  <sheetFormatPr defaultColWidth="9" defaultRowHeight="13.5"/>
  <cols>
    <col min="1" max="1" width="14.25" customWidth="1"/>
    <col min="2" max="2" width="24.25" customWidth="1"/>
    <col min="3" max="3" width="9.875" customWidth="1"/>
    <col min="4" max="4" width="10.375" customWidth="1"/>
    <col min="5" max="5" width="10.5" customWidth="1"/>
    <col min="6" max="6" width="14.25" customWidth="1"/>
    <col min="7" max="7" width="13.375" customWidth="1"/>
    <col min="8" max="9" width="12.625" customWidth="1"/>
    <col min="10" max="10" width="14.125" customWidth="1"/>
  </cols>
  <sheetData>
    <row r="1" spans="1:10" ht="20.25">
      <c r="A1" s="101" t="s">
        <v>0</v>
      </c>
      <c r="B1" s="101"/>
      <c r="C1" s="101"/>
      <c r="D1" s="101"/>
      <c r="E1" s="101"/>
      <c r="F1" s="101"/>
      <c r="G1" s="101"/>
      <c r="H1" s="101"/>
      <c r="I1" s="101"/>
      <c r="J1" s="101"/>
    </row>
    <row r="2" spans="1:10" ht="20.25" customHeight="1">
      <c r="A2" s="102" t="s">
        <v>1</v>
      </c>
      <c r="B2" s="102"/>
      <c r="C2" s="102"/>
      <c r="D2" s="102"/>
      <c r="E2" s="102"/>
      <c r="F2" s="102"/>
      <c r="G2" s="102"/>
      <c r="H2" s="102"/>
      <c r="I2" s="102"/>
      <c r="J2" s="102"/>
    </row>
    <row r="3" spans="1:10" ht="38.25" customHeight="1">
      <c r="A3" s="41" t="s">
        <v>2</v>
      </c>
      <c r="B3" s="88" t="s">
        <v>298</v>
      </c>
      <c r="C3" s="89"/>
      <c r="D3" s="89"/>
      <c r="E3" s="89"/>
      <c r="F3" s="90"/>
      <c r="G3" s="41" t="s">
        <v>4</v>
      </c>
      <c r="H3" s="3">
        <v>90</v>
      </c>
      <c r="I3" s="41" t="s">
        <v>5</v>
      </c>
      <c r="J3" s="41" t="str">
        <f>IF(H3&lt;60,"差",IF(H3&lt;80,"中",IF(H3&lt;90,"良","优")))</f>
        <v>优</v>
      </c>
    </row>
    <row r="4" spans="1:10" ht="38.25" customHeight="1">
      <c r="A4" s="41" t="s">
        <v>6</v>
      </c>
      <c r="B4" s="88" t="s">
        <v>289</v>
      </c>
      <c r="C4" s="90"/>
      <c r="D4" s="41" t="s">
        <v>8</v>
      </c>
      <c r="E4" s="88" t="s">
        <v>7</v>
      </c>
      <c r="F4" s="90"/>
      <c r="G4" s="41" t="s">
        <v>9</v>
      </c>
      <c r="H4" s="47" t="s">
        <v>299</v>
      </c>
      <c r="I4" s="41" t="s">
        <v>10</v>
      </c>
      <c r="J4" s="48" t="s">
        <v>300</v>
      </c>
    </row>
    <row r="5" spans="1:10" ht="38.25" customHeight="1">
      <c r="A5" s="98" t="s">
        <v>11</v>
      </c>
      <c r="B5" s="88" t="s">
        <v>12</v>
      </c>
      <c r="C5" s="90"/>
      <c r="D5" s="88" t="s">
        <v>13</v>
      </c>
      <c r="E5" s="90"/>
      <c r="F5" s="88" t="s">
        <v>14</v>
      </c>
      <c r="G5" s="90"/>
      <c r="H5" s="40" t="s">
        <v>15</v>
      </c>
      <c r="I5" s="40" t="s">
        <v>16</v>
      </c>
      <c r="J5" s="41" t="s">
        <v>17</v>
      </c>
    </row>
    <row r="6" spans="1:10" ht="38.25" customHeight="1">
      <c r="A6" s="99"/>
      <c r="B6" s="96">
        <v>17000000</v>
      </c>
      <c r="C6" s="97"/>
      <c r="D6" s="96">
        <v>0</v>
      </c>
      <c r="E6" s="97"/>
      <c r="F6" s="96">
        <v>0</v>
      </c>
      <c r="G6" s="97"/>
      <c r="H6" s="4">
        <v>0</v>
      </c>
      <c r="I6" s="14">
        <v>10</v>
      </c>
      <c r="J6" s="3">
        <f>H6*I6</f>
        <v>0</v>
      </c>
    </row>
    <row r="7" spans="1:10" ht="38.25" customHeight="1">
      <c r="A7" s="100" t="s">
        <v>18</v>
      </c>
      <c r="B7" s="88" t="s">
        <v>19</v>
      </c>
      <c r="C7" s="89"/>
      <c r="D7" s="89"/>
      <c r="E7" s="89"/>
      <c r="F7" s="90"/>
      <c r="G7" s="88" t="s">
        <v>20</v>
      </c>
      <c r="H7" s="89"/>
      <c r="I7" s="89"/>
      <c r="J7" s="90"/>
    </row>
    <row r="8" spans="1:10" ht="38.25" customHeight="1">
      <c r="A8" s="100"/>
      <c r="B8" s="121" t="s">
        <v>301</v>
      </c>
      <c r="C8" s="122"/>
      <c r="D8" s="122"/>
      <c r="E8" s="122"/>
      <c r="F8" s="123"/>
      <c r="G8" s="88" t="s">
        <v>302</v>
      </c>
      <c r="H8" s="89"/>
      <c r="I8" s="89"/>
      <c r="J8" s="90"/>
    </row>
    <row r="9" spans="1:10" ht="38.25" customHeight="1">
      <c r="A9" s="98" t="s">
        <v>23</v>
      </c>
      <c r="B9" s="41" t="s">
        <v>24</v>
      </c>
      <c r="C9" s="41" t="s">
        <v>25</v>
      </c>
      <c r="D9" s="41" t="s">
        <v>26</v>
      </c>
      <c r="E9" s="19" t="s">
        <v>27</v>
      </c>
      <c r="F9" s="41" t="s">
        <v>28</v>
      </c>
      <c r="G9" s="41" t="s">
        <v>29</v>
      </c>
      <c r="H9" s="41" t="s">
        <v>30</v>
      </c>
      <c r="I9" s="41" t="s">
        <v>31</v>
      </c>
      <c r="J9" s="41" t="s">
        <v>32</v>
      </c>
    </row>
    <row r="10" spans="1:10" ht="38.25" customHeight="1">
      <c r="A10" s="120"/>
      <c r="B10" s="49" t="s">
        <v>303</v>
      </c>
      <c r="C10" s="50" t="s">
        <v>304</v>
      </c>
      <c r="D10" s="50" t="s">
        <v>37</v>
      </c>
      <c r="E10" s="50" t="s">
        <v>64</v>
      </c>
      <c r="F10" s="50" t="s">
        <v>305</v>
      </c>
      <c r="G10" s="50" t="s">
        <v>305</v>
      </c>
      <c r="H10" s="10">
        <v>1</v>
      </c>
      <c r="I10" s="3">
        <f>H10*C10</f>
        <v>25</v>
      </c>
      <c r="J10" s="8"/>
    </row>
    <row r="11" spans="1:10" ht="38.25" customHeight="1">
      <c r="A11" s="120"/>
      <c r="B11" s="49" t="s">
        <v>306</v>
      </c>
      <c r="C11" s="50" t="s">
        <v>68</v>
      </c>
      <c r="D11" s="50" t="s">
        <v>307</v>
      </c>
      <c r="E11" s="50" t="s">
        <v>39</v>
      </c>
      <c r="F11" s="50" t="s">
        <v>251</v>
      </c>
      <c r="G11" s="50" t="s">
        <v>251</v>
      </c>
      <c r="H11" s="10">
        <f t="shared" ref="H11:H14" si="0">G11/F11*100%</f>
        <v>1</v>
      </c>
      <c r="I11" s="3">
        <f t="shared" ref="I11:I14" si="1">H11*C11</f>
        <v>10</v>
      </c>
      <c r="J11" s="8"/>
    </row>
    <row r="12" spans="1:10" ht="38.25" customHeight="1">
      <c r="A12" s="120"/>
      <c r="B12" s="49" t="s">
        <v>66</v>
      </c>
      <c r="C12" s="50" t="s">
        <v>62</v>
      </c>
      <c r="D12" s="50" t="s">
        <v>34</v>
      </c>
      <c r="E12" s="50" t="s">
        <v>64</v>
      </c>
      <c r="F12" s="50" t="s">
        <v>308</v>
      </c>
      <c r="G12" s="50" t="s">
        <v>308</v>
      </c>
      <c r="H12" s="10">
        <f t="shared" si="0"/>
        <v>1</v>
      </c>
      <c r="I12" s="3">
        <f t="shared" si="1"/>
        <v>20</v>
      </c>
      <c r="J12" s="8"/>
    </row>
    <row r="13" spans="1:10" ht="38.25" customHeight="1">
      <c r="A13" s="120"/>
      <c r="B13" s="49" t="s">
        <v>309</v>
      </c>
      <c r="C13" s="50" t="s">
        <v>304</v>
      </c>
      <c r="D13" s="50" t="s">
        <v>34</v>
      </c>
      <c r="E13" s="50" t="s">
        <v>39</v>
      </c>
      <c r="F13" s="50" t="s">
        <v>69</v>
      </c>
      <c r="G13" s="50" t="s">
        <v>69</v>
      </c>
      <c r="H13" s="10">
        <f t="shared" si="0"/>
        <v>1</v>
      </c>
      <c r="I13" s="3">
        <f t="shared" si="1"/>
        <v>25</v>
      </c>
      <c r="J13" s="8"/>
    </row>
    <row r="14" spans="1:10" ht="38.25" customHeight="1">
      <c r="A14" s="99"/>
      <c r="B14" s="49" t="s">
        <v>310</v>
      </c>
      <c r="C14" s="50" t="s">
        <v>68</v>
      </c>
      <c r="D14" s="50" t="s">
        <v>37</v>
      </c>
      <c r="E14" s="50" t="s">
        <v>42</v>
      </c>
      <c r="F14" s="50" t="s">
        <v>126</v>
      </c>
      <c r="G14" s="50" t="s">
        <v>126</v>
      </c>
      <c r="H14" s="10">
        <f t="shared" si="0"/>
        <v>1</v>
      </c>
      <c r="I14" s="3">
        <f t="shared" si="1"/>
        <v>10</v>
      </c>
      <c r="J14" s="8"/>
    </row>
    <row r="15" spans="1:10" ht="38.25" customHeight="1">
      <c r="A15" s="41"/>
      <c r="B15" s="51"/>
      <c r="C15" s="52"/>
      <c r="D15" s="53"/>
      <c r="E15" s="53"/>
      <c r="F15" s="52"/>
      <c r="G15" s="8"/>
      <c r="H15" s="10"/>
      <c r="I15" s="3"/>
      <c r="J15" s="8"/>
    </row>
    <row r="16" spans="1:10" ht="38.25" customHeight="1">
      <c r="A16" s="41"/>
      <c r="B16" s="54"/>
      <c r="C16" s="52"/>
      <c r="D16" s="53"/>
      <c r="E16" s="53"/>
      <c r="F16" s="52"/>
      <c r="G16" s="8"/>
      <c r="H16" s="10"/>
      <c r="I16" s="3"/>
      <c r="J16" s="8"/>
    </row>
    <row r="17" spans="1:10" ht="38.25" customHeight="1">
      <c r="A17" s="41"/>
      <c r="B17" s="54"/>
      <c r="C17" s="52"/>
      <c r="D17" s="53"/>
      <c r="E17" s="53"/>
      <c r="F17" s="52"/>
      <c r="G17" s="8"/>
      <c r="H17" s="10"/>
      <c r="I17" s="3"/>
      <c r="J17" s="8"/>
    </row>
    <row r="18" spans="1:10" ht="38.25" customHeight="1">
      <c r="A18" s="41"/>
      <c r="B18" s="54"/>
      <c r="C18" s="52"/>
      <c r="D18" s="53"/>
      <c r="E18" s="53"/>
      <c r="F18" s="52"/>
      <c r="G18" s="8"/>
      <c r="H18" s="10"/>
      <c r="I18" s="3"/>
      <c r="J18" s="8"/>
    </row>
    <row r="19" spans="1:10" ht="38.25" customHeight="1">
      <c r="A19" s="41"/>
      <c r="B19" s="54"/>
      <c r="C19" s="52"/>
      <c r="D19" s="53"/>
      <c r="E19" s="53"/>
      <c r="F19" s="52"/>
      <c r="G19" s="8"/>
      <c r="H19" s="10"/>
      <c r="I19" s="3"/>
      <c r="J19" s="8"/>
    </row>
    <row r="20" spans="1:10" ht="38.25" customHeight="1">
      <c r="A20" s="41"/>
      <c r="B20" s="54"/>
      <c r="C20" s="52"/>
      <c r="D20" s="53"/>
      <c r="E20" s="53"/>
      <c r="F20" s="52"/>
      <c r="G20" s="8"/>
      <c r="H20" s="10"/>
      <c r="I20" s="3"/>
      <c r="J20" s="8"/>
    </row>
    <row r="21" spans="1:10" ht="38.25" customHeight="1">
      <c r="A21" s="41"/>
      <c r="B21" s="54"/>
      <c r="C21" s="52"/>
      <c r="D21" s="53"/>
      <c r="E21" s="53"/>
      <c r="F21" s="52"/>
      <c r="G21" s="8"/>
      <c r="H21" s="10"/>
      <c r="I21" s="3"/>
      <c r="J21" s="8"/>
    </row>
    <row r="22" spans="1:10" ht="38.25" customHeight="1">
      <c r="A22" s="91" t="s">
        <v>43</v>
      </c>
      <c r="B22" s="91"/>
      <c r="C22" s="91"/>
      <c r="D22" s="91"/>
      <c r="E22" s="91"/>
      <c r="F22" s="91"/>
      <c r="G22" s="91"/>
      <c r="H22" s="91"/>
      <c r="I22" s="91"/>
      <c r="J22" s="91"/>
    </row>
  </sheetData>
  <mergeCells count="19">
    <mergeCell ref="A9:A14"/>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1" t="s">
        <v>0</v>
      </c>
      <c r="B1" s="101"/>
      <c r="C1" s="101"/>
      <c r="D1" s="101"/>
      <c r="E1" s="101"/>
      <c r="F1" s="101"/>
      <c r="G1" s="101"/>
      <c r="H1" s="101"/>
      <c r="I1" s="101"/>
      <c r="J1" s="101"/>
    </row>
    <row r="2" spans="1:13" ht="20.25" customHeight="1">
      <c r="A2" s="102" t="s">
        <v>1</v>
      </c>
      <c r="B2" s="102"/>
      <c r="C2" s="102"/>
      <c r="D2" s="102"/>
      <c r="E2" s="102"/>
      <c r="F2" s="102"/>
      <c r="G2" s="102"/>
      <c r="H2" s="102"/>
      <c r="I2" s="102"/>
      <c r="J2" s="102"/>
    </row>
    <row r="3" spans="1:13" ht="27" customHeight="1">
      <c r="A3" s="18" t="s">
        <v>2</v>
      </c>
      <c r="B3" s="88" t="s">
        <v>52</v>
      </c>
      <c r="C3" s="89"/>
      <c r="D3" s="89"/>
      <c r="E3" s="89"/>
      <c r="F3" s="90"/>
      <c r="G3" s="18" t="s">
        <v>4</v>
      </c>
      <c r="H3" s="3">
        <f>SUM(I10:I21)+J6</f>
        <v>100</v>
      </c>
      <c r="I3" s="18" t="s">
        <v>5</v>
      </c>
      <c r="J3" s="18" t="str">
        <f>IF(H3&lt;60,"差",IF(H3&lt;80,"中",IF(H3&lt;90,"良","优")))</f>
        <v>优</v>
      </c>
    </row>
    <row r="4" spans="1:13" ht="27" customHeight="1">
      <c r="A4" s="18" t="s">
        <v>6</v>
      </c>
      <c r="B4" s="88" t="s">
        <v>7</v>
      </c>
      <c r="C4" s="90"/>
      <c r="D4" s="18" t="s">
        <v>8</v>
      </c>
      <c r="E4" s="88" t="s">
        <v>7</v>
      </c>
      <c r="F4" s="90"/>
      <c r="G4" s="18" t="s">
        <v>9</v>
      </c>
      <c r="H4" s="18" t="s">
        <v>44</v>
      </c>
      <c r="I4" s="18" t="s">
        <v>10</v>
      </c>
      <c r="J4" s="18">
        <v>13996397220</v>
      </c>
    </row>
    <row r="5" spans="1:13" ht="27" customHeight="1">
      <c r="A5" s="98" t="s">
        <v>11</v>
      </c>
      <c r="B5" s="88" t="s">
        <v>12</v>
      </c>
      <c r="C5" s="90"/>
      <c r="D5" s="88" t="s">
        <v>13</v>
      </c>
      <c r="E5" s="90"/>
      <c r="F5" s="88" t="s">
        <v>14</v>
      </c>
      <c r="G5" s="90"/>
      <c r="H5" s="17" t="s">
        <v>15</v>
      </c>
      <c r="I5" s="17" t="s">
        <v>16</v>
      </c>
      <c r="J5" s="18" t="s">
        <v>17</v>
      </c>
    </row>
    <row r="6" spans="1:13" ht="27" customHeight="1">
      <c r="A6" s="99"/>
      <c r="B6" s="92">
        <v>180000000</v>
      </c>
      <c r="C6" s="93"/>
      <c r="D6" s="103"/>
      <c r="E6" s="104"/>
      <c r="F6" s="96">
        <v>180000000</v>
      </c>
      <c r="G6" s="97"/>
      <c r="H6" s="4">
        <v>1</v>
      </c>
      <c r="I6" s="14">
        <v>10</v>
      </c>
      <c r="J6" s="3">
        <f>H6*I6</f>
        <v>10</v>
      </c>
    </row>
    <row r="7" spans="1:13" ht="27" customHeight="1">
      <c r="A7" s="100" t="s">
        <v>18</v>
      </c>
      <c r="B7" s="88" t="s">
        <v>19</v>
      </c>
      <c r="C7" s="89"/>
      <c r="D7" s="89"/>
      <c r="E7" s="89"/>
      <c r="F7" s="90"/>
      <c r="G7" s="88" t="s">
        <v>20</v>
      </c>
      <c r="H7" s="89"/>
      <c r="I7" s="89"/>
      <c r="J7" s="90"/>
    </row>
    <row r="8" spans="1:13" ht="27" customHeight="1">
      <c r="A8" s="100"/>
      <c r="B8" s="88" t="s">
        <v>53</v>
      </c>
      <c r="C8" s="89"/>
      <c r="D8" s="89"/>
      <c r="E8" s="89"/>
      <c r="F8" s="90"/>
      <c r="G8" s="88" t="s">
        <v>54</v>
      </c>
      <c r="H8" s="89"/>
      <c r="I8" s="89"/>
      <c r="J8" s="90"/>
    </row>
    <row r="9" spans="1:13" ht="27" customHeight="1">
      <c r="A9" s="100" t="s">
        <v>23</v>
      </c>
      <c r="B9" s="18" t="s">
        <v>24</v>
      </c>
      <c r="C9" s="18" t="s">
        <v>25</v>
      </c>
      <c r="D9" s="18" t="s">
        <v>26</v>
      </c>
      <c r="E9" s="19" t="s">
        <v>27</v>
      </c>
      <c r="F9" s="18" t="s">
        <v>28</v>
      </c>
      <c r="G9" s="18" t="s">
        <v>29</v>
      </c>
      <c r="H9" s="18" t="s">
        <v>30</v>
      </c>
      <c r="I9" s="18" t="s">
        <v>31</v>
      </c>
      <c r="J9" s="18" t="s">
        <v>32</v>
      </c>
    </row>
    <row r="10" spans="1:13" ht="27" customHeight="1">
      <c r="A10" s="100"/>
      <c r="B10" s="20" t="s">
        <v>48</v>
      </c>
      <c r="C10" s="11">
        <v>20</v>
      </c>
      <c r="D10" s="12" t="s">
        <v>55</v>
      </c>
      <c r="E10" s="12" t="s">
        <v>35</v>
      </c>
      <c r="F10" s="18">
        <v>2</v>
      </c>
      <c r="G10" s="18">
        <v>2</v>
      </c>
      <c r="H10" s="4">
        <f t="shared" ref="H10:H14" si="0">G10/F10</f>
        <v>1</v>
      </c>
      <c r="I10" s="3">
        <f t="shared" ref="I10:I14" si="1">H10*C10</f>
        <v>20</v>
      </c>
      <c r="J10" s="18"/>
    </row>
    <row r="11" spans="1:13" ht="27" customHeight="1">
      <c r="A11" s="100"/>
      <c r="B11" s="8" t="s">
        <v>36</v>
      </c>
      <c r="C11" s="7">
        <v>20</v>
      </c>
      <c r="D11" s="8" t="s">
        <v>37</v>
      </c>
      <c r="E11" s="8" t="s">
        <v>35</v>
      </c>
      <c r="F11" s="8">
        <v>100</v>
      </c>
      <c r="G11" s="8">
        <v>100</v>
      </c>
      <c r="H11" s="10">
        <f t="shared" si="0"/>
        <v>1</v>
      </c>
      <c r="I11" s="15">
        <f t="shared" si="1"/>
        <v>20</v>
      </c>
      <c r="J11" s="8"/>
      <c r="K11" s="16"/>
      <c r="L11" s="16"/>
      <c r="M11" s="16"/>
    </row>
    <row r="12" spans="1:13" ht="27" customHeight="1">
      <c r="A12" s="100"/>
      <c r="B12" s="6" t="s">
        <v>50</v>
      </c>
      <c r="C12" s="7">
        <v>20</v>
      </c>
      <c r="D12" s="8" t="s">
        <v>56</v>
      </c>
      <c r="E12" s="8" t="s">
        <v>35</v>
      </c>
      <c r="F12" s="8">
        <v>18000</v>
      </c>
      <c r="G12" s="8">
        <v>18000</v>
      </c>
      <c r="H12" s="10">
        <f t="shared" si="0"/>
        <v>1</v>
      </c>
      <c r="I12" s="15">
        <f t="shared" si="1"/>
        <v>20</v>
      </c>
      <c r="J12" s="8"/>
      <c r="K12" s="16"/>
      <c r="L12" s="16"/>
      <c r="M12" s="16"/>
    </row>
    <row r="13" spans="1:13" ht="27" customHeight="1">
      <c r="A13" s="100"/>
      <c r="B13" s="8" t="s">
        <v>51</v>
      </c>
      <c r="C13" s="7">
        <v>20</v>
      </c>
      <c r="D13" s="8" t="s">
        <v>37</v>
      </c>
      <c r="E13" s="8" t="s">
        <v>35</v>
      </c>
      <c r="F13" s="8">
        <v>100</v>
      </c>
      <c r="G13" s="8">
        <v>100</v>
      </c>
      <c r="H13" s="10">
        <f t="shared" si="0"/>
        <v>1</v>
      </c>
      <c r="I13" s="15">
        <f t="shared" si="1"/>
        <v>20</v>
      </c>
      <c r="J13" s="8"/>
      <c r="K13" s="16"/>
      <c r="L13" s="16"/>
      <c r="M13" s="16"/>
    </row>
    <row r="14" spans="1:13" ht="27" customHeight="1">
      <c r="A14" s="100"/>
      <c r="B14" s="8" t="s">
        <v>41</v>
      </c>
      <c r="C14" s="7">
        <v>10</v>
      </c>
      <c r="D14" s="8" t="s">
        <v>37</v>
      </c>
      <c r="E14" s="8" t="s">
        <v>42</v>
      </c>
      <c r="F14" s="8">
        <v>90</v>
      </c>
      <c r="G14" s="8">
        <v>90</v>
      </c>
      <c r="H14" s="10">
        <f t="shared" si="0"/>
        <v>1</v>
      </c>
      <c r="I14" s="15">
        <f t="shared" si="1"/>
        <v>10</v>
      </c>
      <c r="J14" s="8"/>
      <c r="K14" s="16"/>
      <c r="L14" s="16"/>
      <c r="M14" s="16"/>
    </row>
    <row r="15" spans="1:13" ht="27" customHeight="1">
      <c r="A15" s="100"/>
      <c r="B15" s="8"/>
      <c r="C15" s="7"/>
      <c r="D15" s="8"/>
      <c r="E15" s="8"/>
      <c r="F15" s="8"/>
      <c r="G15" s="8"/>
      <c r="H15" s="10"/>
      <c r="I15" s="7"/>
      <c r="J15" s="8"/>
      <c r="K15" s="16"/>
      <c r="L15" s="16"/>
      <c r="M15" s="16"/>
    </row>
    <row r="16" spans="1:13" ht="27" customHeight="1">
      <c r="A16" s="100"/>
      <c r="B16" s="8"/>
      <c r="C16" s="7"/>
      <c r="D16" s="8"/>
      <c r="E16" s="8"/>
      <c r="F16" s="8"/>
      <c r="G16" s="8"/>
      <c r="H16" s="10"/>
      <c r="I16" s="7"/>
      <c r="J16" s="8"/>
      <c r="K16" s="16"/>
      <c r="L16" s="16"/>
      <c r="M16" s="16"/>
    </row>
    <row r="17" spans="1:13" ht="27" customHeight="1">
      <c r="A17" s="100"/>
      <c r="B17" s="8"/>
      <c r="C17" s="7"/>
      <c r="D17" s="8"/>
      <c r="E17" s="8"/>
      <c r="F17" s="8"/>
      <c r="G17" s="8"/>
      <c r="H17" s="10"/>
      <c r="I17" s="7"/>
      <c r="J17" s="8"/>
      <c r="K17" s="16"/>
      <c r="L17" s="16"/>
      <c r="M17" s="16"/>
    </row>
    <row r="18" spans="1:13" ht="27" customHeight="1">
      <c r="A18" s="100"/>
      <c r="B18" s="8"/>
      <c r="C18" s="7"/>
      <c r="D18" s="8"/>
      <c r="E18" s="8"/>
      <c r="F18" s="8"/>
      <c r="G18" s="8"/>
      <c r="H18" s="10"/>
      <c r="I18" s="7"/>
      <c r="J18" s="8"/>
      <c r="K18" s="16"/>
      <c r="L18" s="16"/>
      <c r="M18" s="16"/>
    </row>
    <row r="19" spans="1:13" ht="27" customHeight="1">
      <c r="A19" s="100"/>
      <c r="B19" s="8"/>
      <c r="C19" s="7"/>
      <c r="D19" s="8"/>
      <c r="E19" s="8"/>
      <c r="F19" s="8"/>
      <c r="G19" s="8"/>
      <c r="H19" s="10"/>
      <c r="I19" s="7"/>
      <c r="J19" s="8"/>
      <c r="K19" s="16"/>
      <c r="L19" s="16"/>
      <c r="M19" s="16"/>
    </row>
    <row r="20" spans="1:13" ht="27" customHeight="1">
      <c r="A20" s="100"/>
      <c r="B20" s="8"/>
      <c r="C20" s="7"/>
      <c r="D20" s="8"/>
      <c r="E20" s="8"/>
      <c r="F20" s="8"/>
      <c r="G20" s="8"/>
      <c r="H20" s="10"/>
      <c r="I20" s="7"/>
      <c r="J20" s="8"/>
      <c r="K20" s="16"/>
      <c r="L20" s="16"/>
      <c r="M20" s="16"/>
    </row>
    <row r="21" spans="1:13" ht="27" customHeight="1">
      <c r="A21" s="100"/>
      <c r="B21" s="18"/>
      <c r="C21" s="11"/>
      <c r="D21" s="12"/>
      <c r="E21" s="12"/>
      <c r="F21" s="13"/>
      <c r="G21" s="18"/>
      <c r="H21" s="4"/>
      <c r="I21" s="11"/>
      <c r="J21" s="18"/>
    </row>
    <row r="22" spans="1:13" ht="27" customHeight="1">
      <c r="A22" s="91" t="s">
        <v>43</v>
      </c>
      <c r="B22" s="91"/>
      <c r="C22" s="91"/>
      <c r="D22" s="91"/>
      <c r="E22" s="91"/>
      <c r="F22" s="91"/>
      <c r="G22" s="91"/>
      <c r="H22" s="91"/>
      <c r="I22" s="91"/>
      <c r="J22" s="91"/>
    </row>
  </sheetData>
  <mergeCells count="19">
    <mergeCell ref="A1:J1"/>
    <mergeCell ref="A2:J2"/>
    <mergeCell ref="B3:F3"/>
    <mergeCell ref="B4:C4"/>
    <mergeCell ref="E4:F4"/>
    <mergeCell ref="A9:A21"/>
    <mergeCell ref="A22:J22"/>
    <mergeCell ref="D6:E6"/>
    <mergeCell ref="F6:G6"/>
    <mergeCell ref="A7:A8"/>
    <mergeCell ref="B7:F7"/>
    <mergeCell ref="G7:J7"/>
    <mergeCell ref="B8:F8"/>
    <mergeCell ref="G8:J8"/>
    <mergeCell ref="A5:A6"/>
    <mergeCell ref="B5:C5"/>
    <mergeCell ref="D5:E5"/>
    <mergeCell ref="F5:G5"/>
    <mergeCell ref="B6:C6"/>
  </mergeCells>
  <phoneticPr fontId="9" type="noConversion"/>
  <pageMargins left="0.69930555555555596" right="0.69930555555555596" top="0.75" bottom="0.75" header="0.3" footer="0.3"/>
</worksheet>
</file>

<file path=xl/worksheets/sheet30.xml><?xml version="1.0" encoding="utf-8"?>
<worksheet xmlns="http://schemas.openxmlformats.org/spreadsheetml/2006/main" xmlns:r="http://schemas.openxmlformats.org/officeDocument/2006/relationships">
  <dimension ref="A1:L21"/>
  <sheetViews>
    <sheetView topLeftCell="A4" workbookViewId="0">
      <selection activeCell="C10" sqref="C10:C15"/>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2" ht="20.25">
      <c r="A1" s="124" t="s">
        <v>0</v>
      </c>
      <c r="B1" s="124"/>
      <c r="C1" s="124"/>
      <c r="D1" s="124"/>
      <c r="E1" s="124"/>
      <c r="F1" s="124"/>
      <c r="G1" s="124"/>
      <c r="H1" s="124"/>
      <c r="I1" s="124"/>
      <c r="J1" s="124"/>
    </row>
    <row r="2" spans="1:12" ht="20.25" customHeight="1">
      <c r="A2" s="125" t="s">
        <v>1</v>
      </c>
      <c r="B2" s="125"/>
      <c r="C2" s="125"/>
      <c r="D2" s="125"/>
      <c r="E2" s="125"/>
      <c r="F2" s="125"/>
      <c r="G2" s="125"/>
      <c r="H2" s="125"/>
      <c r="I2" s="125"/>
      <c r="J2" s="125"/>
    </row>
    <row r="3" spans="1:12" ht="42" customHeight="1">
      <c r="A3" s="42" t="s">
        <v>2</v>
      </c>
      <c r="B3" s="88" t="s">
        <v>288</v>
      </c>
      <c r="C3" s="108"/>
      <c r="D3" s="108"/>
      <c r="E3" s="108"/>
      <c r="F3" s="109"/>
      <c r="G3" s="42" t="s">
        <v>4</v>
      </c>
      <c r="H3" s="23">
        <f>SUM(I10:I19)+J6</f>
        <v>70</v>
      </c>
      <c r="I3" s="42" t="s">
        <v>5</v>
      </c>
      <c r="J3" s="42" t="str">
        <f>IF(H3&lt;60,"差",IF(H3&lt;80,"中",IF(H3&lt;90,"良","优")))</f>
        <v>中</v>
      </c>
    </row>
    <row r="4" spans="1:12" ht="42" customHeight="1">
      <c r="A4" s="42" t="s">
        <v>6</v>
      </c>
      <c r="B4" s="107" t="s">
        <v>290</v>
      </c>
      <c r="C4" s="109"/>
      <c r="D4" s="42" t="s">
        <v>8</v>
      </c>
      <c r="E4" s="107" t="s">
        <v>7</v>
      </c>
      <c r="F4" s="109"/>
      <c r="G4" s="42" t="s">
        <v>9</v>
      </c>
      <c r="H4" s="41" t="s">
        <v>106</v>
      </c>
      <c r="I4" s="42" t="s">
        <v>10</v>
      </c>
      <c r="J4" s="39">
        <v>15823953198</v>
      </c>
    </row>
    <row r="5" spans="1:12" ht="42" customHeight="1">
      <c r="A5" s="114" t="s">
        <v>11</v>
      </c>
      <c r="B5" s="107" t="s">
        <v>12</v>
      </c>
      <c r="C5" s="109"/>
      <c r="D5" s="107" t="s">
        <v>13</v>
      </c>
      <c r="E5" s="109"/>
      <c r="F5" s="107" t="s">
        <v>14</v>
      </c>
      <c r="G5" s="109"/>
      <c r="H5" s="43" t="s">
        <v>15</v>
      </c>
      <c r="I5" s="43" t="s">
        <v>16</v>
      </c>
      <c r="J5" s="42" t="s">
        <v>17</v>
      </c>
    </row>
    <row r="6" spans="1:12" ht="42" customHeight="1">
      <c r="A6" s="115"/>
      <c r="B6" s="112">
        <v>15000000</v>
      </c>
      <c r="C6" s="113"/>
      <c r="D6" s="112">
        <v>0</v>
      </c>
      <c r="E6" s="113"/>
      <c r="F6" s="112">
        <v>0</v>
      </c>
      <c r="G6" s="113"/>
      <c r="H6" s="25">
        <v>0</v>
      </c>
      <c r="I6" s="26">
        <v>10</v>
      </c>
      <c r="J6" s="23">
        <f>H6*I6</f>
        <v>0</v>
      </c>
    </row>
    <row r="7" spans="1:12" ht="42" customHeight="1">
      <c r="A7" s="110" t="s">
        <v>18</v>
      </c>
      <c r="B7" s="107" t="s">
        <v>19</v>
      </c>
      <c r="C7" s="108"/>
      <c r="D7" s="108"/>
      <c r="E7" s="108"/>
      <c r="F7" s="109"/>
      <c r="G7" s="107" t="s">
        <v>20</v>
      </c>
      <c r="H7" s="108"/>
      <c r="I7" s="108"/>
      <c r="J7" s="109"/>
    </row>
    <row r="8" spans="1:12" ht="42" customHeight="1">
      <c r="A8" s="110"/>
      <c r="B8" s="88" t="s">
        <v>291</v>
      </c>
      <c r="C8" s="108"/>
      <c r="D8" s="108"/>
      <c r="E8" s="108"/>
      <c r="F8" s="109"/>
      <c r="G8" s="88" t="s">
        <v>292</v>
      </c>
      <c r="H8" s="108"/>
      <c r="I8" s="108"/>
      <c r="J8" s="109"/>
    </row>
    <row r="9" spans="1:12" ht="42" customHeight="1">
      <c r="A9" s="110" t="s">
        <v>23</v>
      </c>
      <c r="B9" s="42" t="s">
        <v>24</v>
      </c>
      <c r="C9" s="42" t="s">
        <v>25</v>
      </c>
      <c r="D9" s="42" t="s">
        <v>26</v>
      </c>
      <c r="E9" s="46" t="s">
        <v>27</v>
      </c>
      <c r="F9" s="42" t="s">
        <v>28</v>
      </c>
      <c r="G9" s="42" t="s">
        <v>29</v>
      </c>
      <c r="H9" s="42" t="s">
        <v>30</v>
      </c>
      <c r="I9" s="42" t="s">
        <v>31</v>
      </c>
      <c r="J9" s="42" t="s">
        <v>32</v>
      </c>
    </row>
    <row r="10" spans="1:12" ht="42" customHeight="1">
      <c r="A10" s="110"/>
      <c r="B10" s="8" t="s">
        <v>293</v>
      </c>
      <c r="C10" s="33">
        <v>15</v>
      </c>
      <c r="D10" s="32" t="s">
        <v>294</v>
      </c>
      <c r="E10" s="32" t="s">
        <v>42</v>
      </c>
      <c r="F10" s="32">
        <v>36</v>
      </c>
      <c r="G10" s="32">
        <v>36</v>
      </c>
      <c r="H10" s="35">
        <f t="shared" ref="H10:H15" si="0">G10/F10</f>
        <v>1</v>
      </c>
      <c r="I10" s="36">
        <f t="shared" ref="I10:I15" si="1">H10*C10</f>
        <v>15</v>
      </c>
      <c r="J10" s="32"/>
      <c r="K10" s="37"/>
      <c r="L10" s="37"/>
    </row>
    <row r="11" spans="1:12" ht="42" customHeight="1">
      <c r="A11" s="110"/>
      <c r="B11" s="32" t="s">
        <v>295</v>
      </c>
      <c r="C11" s="33">
        <v>15</v>
      </c>
      <c r="D11" s="32" t="s">
        <v>199</v>
      </c>
      <c r="E11" s="32" t="s">
        <v>42</v>
      </c>
      <c r="F11" s="32">
        <v>1620</v>
      </c>
      <c r="G11" s="32">
        <v>1620</v>
      </c>
      <c r="H11" s="35">
        <f t="shared" si="0"/>
        <v>1</v>
      </c>
      <c r="I11" s="36">
        <f t="shared" si="1"/>
        <v>15</v>
      </c>
      <c r="J11" s="32"/>
      <c r="K11" s="37"/>
      <c r="L11" s="37"/>
    </row>
    <row r="12" spans="1:12" ht="42" customHeight="1">
      <c r="A12" s="110"/>
      <c r="B12" s="32" t="s">
        <v>70</v>
      </c>
      <c r="C12" s="33">
        <v>15</v>
      </c>
      <c r="D12" s="32" t="s">
        <v>37</v>
      </c>
      <c r="E12" s="32" t="s">
        <v>35</v>
      </c>
      <c r="F12" s="32">
        <v>100</v>
      </c>
      <c r="G12" s="32">
        <v>100</v>
      </c>
      <c r="H12" s="35">
        <f t="shared" si="0"/>
        <v>1</v>
      </c>
      <c r="I12" s="36">
        <f t="shared" si="1"/>
        <v>15</v>
      </c>
      <c r="J12" s="32"/>
      <c r="K12" s="37"/>
      <c r="L12" s="37"/>
    </row>
    <row r="13" spans="1:12" ht="42" customHeight="1">
      <c r="A13" s="110"/>
      <c r="B13" s="32" t="s">
        <v>296</v>
      </c>
      <c r="C13" s="33">
        <v>20</v>
      </c>
      <c r="D13" s="32" t="s">
        <v>37</v>
      </c>
      <c r="E13" s="32" t="s">
        <v>64</v>
      </c>
      <c r="F13" s="32">
        <v>100</v>
      </c>
      <c r="G13" s="32">
        <v>0</v>
      </c>
      <c r="H13" s="35">
        <f t="shared" si="0"/>
        <v>0</v>
      </c>
      <c r="I13" s="36">
        <f t="shared" si="1"/>
        <v>0</v>
      </c>
      <c r="J13" s="32"/>
      <c r="K13" s="37"/>
      <c r="L13" s="37"/>
    </row>
    <row r="14" spans="1:12" ht="42" customHeight="1">
      <c r="A14" s="110"/>
      <c r="B14" s="32" t="s">
        <v>85</v>
      </c>
      <c r="C14" s="33">
        <v>15</v>
      </c>
      <c r="D14" s="8" t="s">
        <v>297</v>
      </c>
      <c r="E14" s="8" t="s">
        <v>297</v>
      </c>
      <c r="F14" s="8">
        <v>100</v>
      </c>
      <c r="G14" s="32">
        <v>100</v>
      </c>
      <c r="H14" s="35">
        <f t="shared" si="0"/>
        <v>1</v>
      </c>
      <c r="I14" s="36">
        <f t="shared" si="1"/>
        <v>15</v>
      </c>
      <c r="J14" s="32"/>
      <c r="K14" s="37"/>
      <c r="L14" s="37"/>
    </row>
    <row r="15" spans="1:12" ht="42" customHeight="1">
      <c r="A15" s="110"/>
      <c r="B15" s="32" t="s">
        <v>125</v>
      </c>
      <c r="C15" s="33">
        <v>10</v>
      </c>
      <c r="D15" s="32" t="s">
        <v>37</v>
      </c>
      <c r="E15" s="32" t="s">
        <v>42</v>
      </c>
      <c r="F15" s="32">
        <v>95</v>
      </c>
      <c r="G15" s="32">
        <v>95</v>
      </c>
      <c r="H15" s="35">
        <f t="shared" si="0"/>
        <v>1</v>
      </c>
      <c r="I15" s="36">
        <f t="shared" si="1"/>
        <v>10</v>
      </c>
      <c r="J15" s="32"/>
      <c r="K15" s="37"/>
      <c r="L15" s="37"/>
    </row>
    <row r="16" spans="1:12" ht="42" customHeight="1">
      <c r="A16" s="110"/>
      <c r="B16" s="32"/>
      <c r="C16" s="33"/>
      <c r="D16" s="32"/>
      <c r="E16" s="32"/>
      <c r="F16" s="32"/>
      <c r="G16" s="32"/>
      <c r="H16" s="35"/>
      <c r="I16" s="33"/>
      <c r="J16" s="32"/>
      <c r="K16" s="37"/>
      <c r="L16" s="37"/>
    </row>
    <row r="17" spans="1:12" ht="42" customHeight="1">
      <c r="A17" s="110"/>
      <c r="B17" s="32"/>
      <c r="C17" s="33"/>
      <c r="D17" s="32"/>
      <c r="E17" s="32"/>
      <c r="F17" s="32"/>
      <c r="G17" s="32"/>
      <c r="H17" s="35"/>
      <c r="I17" s="33"/>
      <c r="J17" s="32"/>
      <c r="K17" s="37"/>
      <c r="L17" s="37"/>
    </row>
    <row r="18" spans="1:12" ht="42" customHeight="1">
      <c r="A18" s="110"/>
      <c r="B18" s="32"/>
      <c r="C18" s="33"/>
      <c r="D18" s="32"/>
      <c r="E18" s="32"/>
      <c r="F18" s="32"/>
      <c r="G18" s="32"/>
      <c r="H18" s="35"/>
      <c r="I18" s="33"/>
      <c r="J18" s="32"/>
      <c r="K18" s="37"/>
      <c r="L18" s="37"/>
    </row>
    <row r="19" spans="1:12" ht="42" customHeight="1">
      <c r="A19" s="110"/>
      <c r="B19" s="42"/>
      <c r="C19" s="29"/>
      <c r="D19" s="30"/>
      <c r="E19" s="30"/>
      <c r="F19" s="38"/>
      <c r="G19" s="42"/>
      <c r="H19" s="25"/>
      <c r="I19" s="29"/>
      <c r="J19" s="42"/>
    </row>
    <row r="20" spans="1:12" ht="42" customHeight="1">
      <c r="A20" s="111" t="s">
        <v>43</v>
      </c>
      <c r="B20" s="111"/>
      <c r="C20" s="111"/>
      <c r="D20" s="111"/>
      <c r="E20" s="111"/>
      <c r="F20" s="111"/>
      <c r="G20" s="111"/>
      <c r="H20" s="111"/>
      <c r="I20" s="111"/>
      <c r="J20" s="111"/>
    </row>
    <row r="21" spans="1:12" ht="42" customHeight="1"/>
  </sheetData>
  <mergeCells count="19">
    <mergeCell ref="A9:A19"/>
    <mergeCell ref="A20:J20"/>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M23"/>
  <sheetViews>
    <sheetView workbookViewId="0">
      <selection activeCell="E11" sqref="E11"/>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27.75" customHeight="1">
      <c r="A3" s="55" t="s">
        <v>2</v>
      </c>
      <c r="B3" s="126" t="s">
        <v>319</v>
      </c>
      <c r="C3" s="127"/>
      <c r="D3" s="127"/>
      <c r="E3" s="127"/>
      <c r="F3" s="128"/>
      <c r="G3" s="55" t="s">
        <v>4</v>
      </c>
      <c r="H3" s="56">
        <f>SUM(I10:I21)+J6</f>
        <v>61.119605465852686</v>
      </c>
      <c r="I3" s="55" t="s">
        <v>5</v>
      </c>
      <c r="J3" s="55" t="str">
        <f>IF(H3&lt;60,"差",IF(H3&lt;80,"中",IF(H3&lt;90,"良","优")))</f>
        <v>中</v>
      </c>
    </row>
    <row r="4" spans="1:13" ht="27.75" customHeight="1">
      <c r="A4" s="55" t="s">
        <v>6</v>
      </c>
      <c r="B4" s="126" t="s">
        <v>7</v>
      </c>
      <c r="C4" s="128"/>
      <c r="D4" s="55" t="s">
        <v>8</v>
      </c>
      <c r="E4" s="126" t="s">
        <v>7</v>
      </c>
      <c r="F4" s="128"/>
      <c r="G4" s="55" t="s">
        <v>9</v>
      </c>
      <c r="H4" s="55" t="s">
        <v>311</v>
      </c>
      <c r="I4" s="55" t="s">
        <v>10</v>
      </c>
      <c r="J4" s="55">
        <v>18225174072</v>
      </c>
    </row>
    <row r="5" spans="1:13" ht="27.75" customHeight="1">
      <c r="A5" s="136" t="s">
        <v>11</v>
      </c>
      <c r="B5" s="126" t="s">
        <v>12</v>
      </c>
      <c r="C5" s="128"/>
      <c r="D5" s="126" t="s">
        <v>13</v>
      </c>
      <c r="E5" s="128"/>
      <c r="F5" s="126" t="s">
        <v>14</v>
      </c>
      <c r="G5" s="128"/>
      <c r="H5" s="57" t="s">
        <v>15</v>
      </c>
      <c r="I5" s="57" t="s">
        <v>16</v>
      </c>
      <c r="J5" s="55" t="s">
        <v>17</v>
      </c>
    </row>
    <row r="6" spans="1:13" ht="27.75" customHeight="1">
      <c r="A6" s="115"/>
      <c r="B6" s="137"/>
      <c r="C6" s="138"/>
      <c r="D6" s="132">
        <v>11380000</v>
      </c>
      <c r="E6" s="133"/>
      <c r="F6" s="134">
        <v>0</v>
      </c>
      <c r="G6" s="135"/>
      <c r="H6" s="58">
        <f>F6/D6</f>
        <v>0</v>
      </c>
      <c r="I6" s="26">
        <v>10</v>
      </c>
      <c r="J6" s="56">
        <f>H6*I6</f>
        <v>0</v>
      </c>
    </row>
    <row r="7" spans="1:13" ht="27.75" customHeight="1">
      <c r="A7" s="129" t="s">
        <v>18</v>
      </c>
      <c r="B7" s="126" t="s">
        <v>19</v>
      </c>
      <c r="C7" s="127"/>
      <c r="D7" s="127"/>
      <c r="E7" s="127"/>
      <c r="F7" s="128"/>
      <c r="G7" s="126" t="s">
        <v>20</v>
      </c>
      <c r="H7" s="127"/>
      <c r="I7" s="127"/>
      <c r="J7" s="128"/>
    </row>
    <row r="8" spans="1:13" ht="27.75" customHeight="1">
      <c r="A8" s="129"/>
      <c r="B8" s="126" t="s">
        <v>312</v>
      </c>
      <c r="C8" s="127"/>
      <c r="D8" s="127"/>
      <c r="E8" s="127"/>
      <c r="F8" s="128"/>
      <c r="G8" s="126" t="s">
        <v>313</v>
      </c>
      <c r="H8" s="127"/>
      <c r="I8" s="127"/>
      <c r="J8" s="128"/>
    </row>
    <row r="9" spans="1:13" ht="27.75" customHeight="1">
      <c r="A9" s="129" t="s">
        <v>23</v>
      </c>
      <c r="B9" s="55" t="s">
        <v>24</v>
      </c>
      <c r="C9" s="55" t="s">
        <v>25</v>
      </c>
      <c r="D9" s="55" t="s">
        <v>26</v>
      </c>
      <c r="E9" s="28" t="s">
        <v>27</v>
      </c>
      <c r="F9" s="55" t="s">
        <v>28</v>
      </c>
      <c r="G9" s="55" t="s">
        <v>29</v>
      </c>
      <c r="H9" s="55" t="s">
        <v>30</v>
      </c>
      <c r="I9" s="55" t="s">
        <v>31</v>
      </c>
      <c r="J9" s="55" t="s">
        <v>32</v>
      </c>
    </row>
    <row r="10" spans="1:13" ht="27.75" customHeight="1">
      <c r="A10" s="129"/>
      <c r="B10" s="59" t="s">
        <v>314</v>
      </c>
      <c r="C10" s="60">
        <v>20</v>
      </c>
      <c r="D10" s="61" t="s">
        <v>136</v>
      </c>
      <c r="E10" s="62" t="s">
        <v>35</v>
      </c>
      <c r="F10" s="63">
        <v>5</v>
      </c>
      <c r="G10" s="63">
        <v>5</v>
      </c>
      <c r="H10" s="58">
        <f t="shared" ref="H10:H15" si="0">G10/F10</f>
        <v>1</v>
      </c>
      <c r="I10" s="56">
        <f t="shared" ref="I10:I15" si="1">H10*C10</f>
        <v>20</v>
      </c>
      <c r="J10" s="55"/>
    </row>
    <row r="11" spans="1:13" ht="27.75" customHeight="1">
      <c r="A11" s="129"/>
      <c r="B11" s="64" t="s">
        <v>70</v>
      </c>
      <c r="C11" s="65">
        <v>20</v>
      </c>
      <c r="D11" s="66" t="s">
        <v>37</v>
      </c>
      <c r="E11" s="62" t="s">
        <v>35</v>
      </c>
      <c r="F11" s="67">
        <v>100</v>
      </c>
      <c r="G11" s="67">
        <v>100</v>
      </c>
      <c r="H11" s="68">
        <f t="shared" si="0"/>
        <v>1</v>
      </c>
      <c r="I11" s="69">
        <f t="shared" si="1"/>
        <v>20</v>
      </c>
      <c r="J11" s="66"/>
      <c r="K11" s="37"/>
      <c r="L11" s="37"/>
      <c r="M11" s="37"/>
    </row>
    <row r="12" spans="1:13" ht="27.75" customHeight="1">
      <c r="A12" s="129"/>
      <c r="B12" s="64" t="s">
        <v>95</v>
      </c>
      <c r="C12" s="65">
        <v>25</v>
      </c>
      <c r="D12" s="66" t="s">
        <v>34</v>
      </c>
      <c r="E12" s="66" t="s">
        <v>39</v>
      </c>
      <c r="F12" s="70">
        <v>2062</v>
      </c>
      <c r="G12" s="67">
        <v>75</v>
      </c>
      <c r="H12" s="68">
        <f t="shared" si="0"/>
        <v>3.6372453928225024E-2</v>
      </c>
      <c r="I12" s="69">
        <f t="shared" si="1"/>
        <v>0.90931134820562565</v>
      </c>
      <c r="J12" s="66" t="s">
        <v>315</v>
      </c>
      <c r="K12" s="37"/>
      <c r="L12" s="37"/>
      <c r="M12" s="37"/>
    </row>
    <row r="13" spans="1:13" ht="27.75" customHeight="1">
      <c r="A13" s="129"/>
      <c r="B13" s="64" t="s">
        <v>316</v>
      </c>
      <c r="C13" s="65">
        <v>5</v>
      </c>
      <c r="D13" s="66" t="s">
        <v>34</v>
      </c>
      <c r="E13" s="66" t="s">
        <v>39</v>
      </c>
      <c r="F13" s="70">
        <v>1700</v>
      </c>
      <c r="G13" s="67">
        <v>71.5</v>
      </c>
      <c r="H13" s="68">
        <f t="shared" si="0"/>
        <v>4.2058823529411767E-2</v>
      </c>
      <c r="I13" s="69">
        <f t="shared" si="1"/>
        <v>0.21029411764705883</v>
      </c>
      <c r="J13" s="66" t="s">
        <v>315</v>
      </c>
      <c r="K13" s="37"/>
      <c r="L13" s="37"/>
      <c r="M13" s="37"/>
    </row>
    <row r="14" spans="1:13" ht="27.75" customHeight="1">
      <c r="A14" s="129"/>
      <c r="B14" s="64" t="s">
        <v>306</v>
      </c>
      <c r="C14" s="65">
        <v>10</v>
      </c>
      <c r="D14" s="66" t="s">
        <v>72</v>
      </c>
      <c r="E14" s="66" t="s">
        <v>72</v>
      </c>
      <c r="F14" s="71">
        <v>45444</v>
      </c>
      <c r="G14" s="71">
        <v>45444</v>
      </c>
      <c r="H14" s="68">
        <v>1</v>
      </c>
      <c r="I14" s="69">
        <f t="shared" si="1"/>
        <v>10</v>
      </c>
      <c r="J14" s="66"/>
      <c r="K14" s="37"/>
      <c r="L14" s="37"/>
      <c r="M14" s="37"/>
    </row>
    <row r="15" spans="1:13" ht="27.75" customHeight="1">
      <c r="A15" s="129"/>
      <c r="B15" s="66" t="s">
        <v>317</v>
      </c>
      <c r="C15" s="65">
        <v>10</v>
      </c>
      <c r="D15" s="66" t="s">
        <v>37</v>
      </c>
      <c r="E15" s="66" t="s">
        <v>42</v>
      </c>
      <c r="F15" s="66">
        <v>90</v>
      </c>
      <c r="G15" s="66">
        <v>90</v>
      </c>
      <c r="H15" s="68">
        <f t="shared" si="0"/>
        <v>1</v>
      </c>
      <c r="I15" s="69">
        <f t="shared" si="1"/>
        <v>10</v>
      </c>
      <c r="J15" s="66"/>
      <c r="K15" s="37"/>
      <c r="L15" s="37"/>
      <c r="M15" s="37"/>
    </row>
    <row r="16" spans="1:13" ht="27.75" customHeight="1">
      <c r="A16" s="129"/>
      <c r="B16" s="66"/>
      <c r="C16" s="65"/>
      <c r="D16" s="66"/>
      <c r="E16" s="66"/>
      <c r="F16" s="66"/>
      <c r="G16" s="66"/>
      <c r="H16" s="68"/>
      <c r="I16" s="65"/>
      <c r="J16" s="66"/>
      <c r="K16" s="37"/>
      <c r="L16" s="37"/>
      <c r="M16" s="37"/>
    </row>
    <row r="17" spans="1:13" ht="27.75" customHeight="1">
      <c r="A17" s="129"/>
      <c r="B17" s="66"/>
      <c r="C17" s="65"/>
      <c r="D17" s="66"/>
      <c r="E17" s="66"/>
      <c r="F17" s="66"/>
      <c r="G17" s="66"/>
      <c r="H17" s="68"/>
      <c r="I17" s="65"/>
      <c r="J17" s="66"/>
      <c r="K17" s="37"/>
      <c r="L17" s="37"/>
      <c r="M17" s="37"/>
    </row>
    <row r="18" spans="1:13" ht="27.75" customHeight="1">
      <c r="A18" s="129"/>
      <c r="B18" s="66"/>
      <c r="C18" s="65"/>
      <c r="D18" s="66"/>
      <c r="E18" s="66"/>
      <c r="F18" s="66"/>
      <c r="G18" s="66"/>
      <c r="H18" s="68"/>
      <c r="I18" s="65"/>
      <c r="J18" s="66"/>
      <c r="K18" s="37"/>
      <c r="L18" s="37"/>
      <c r="M18" s="37"/>
    </row>
    <row r="19" spans="1:13" ht="27.75" customHeight="1">
      <c r="A19" s="129"/>
      <c r="B19" s="66"/>
      <c r="C19" s="65"/>
      <c r="D19" s="66"/>
      <c r="E19" s="66"/>
      <c r="F19" s="66"/>
      <c r="G19" s="66"/>
      <c r="H19" s="68"/>
      <c r="I19" s="65"/>
      <c r="J19" s="66"/>
      <c r="K19" s="37"/>
      <c r="L19" s="37"/>
      <c r="M19" s="37"/>
    </row>
    <row r="20" spans="1:13" ht="27.75" customHeight="1">
      <c r="A20" s="129"/>
      <c r="B20" s="66"/>
      <c r="C20" s="65"/>
      <c r="D20" s="66"/>
      <c r="E20" s="66"/>
      <c r="F20" s="66"/>
      <c r="G20" s="66"/>
      <c r="H20" s="68"/>
      <c r="I20" s="65"/>
      <c r="J20" s="66"/>
      <c r="K20" s="37"/>
      <c r="L20" s="37"/>
      <c r="M20" s="37"/>
    </row>
    <row r="21" spans="1:13" ht="27.75" customHeight="1">
      <c r="A21" s="129"/>
      <c r="B21" s="55"/>
      <c r="C21" s="60"/>
      <c r="D21" s="61"/>
      <c r="E21" s="61"/>
      <c r="F21" s="72"/>
      <c r="G21" s="55"/>
      <c r="H21" s="58"/>
      <c r="I21" s="60"/>
      <c r="J21" s="55"/>
    </row>
    <row r="22" spans="1:13" ht="27.75" customHeight="1">
      <c r="A22" s="130" t="s">
        <v>43</v>
      </c>
      <c r="B22" s="130"/>
      <c r="C22" s="130"/>
      <c r="D22" s="130"/>
      <c r="E22" s="130"/>
      <c r="F22" s="130"/>
      <c r="G22" s="130"/>
      <c r="H22" s="130"/>
      <c r="I22" s="130"/>
      <c r="J22" s="130"/>
    </row>
    <row r="23" spans="1:13" ht="14.25">
      <c r="A23" s="131" t="s">
        <v>318</v>
      </c>
      <c r="B23" s="131"/>
      <c r="C23" s="131"/>
      <c r="D23" s="131"/>
      <c r="E23" s="131"/>
      <c r="F23" s="131"/>
      <c r="G23" s="131"/>
      <c r="H23" s="131"/>
      <c r="I23" s="131"/>
      <c r="J23" s="131"/>
    </row>
  </sheetData>
  <mergeCells count="20">
    <mergeCell ref="A9:A21"/>
    <mergeCell ref="A22:J22"/>
    <mergeCell ref="A23:J23"/>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M22"/>
  <sheetViews>
    <sheetView tabSelected="1" workbookViewId="0">
      <selection activeCell="P11" sqref="P11"/>
    </sheetView>
  </sheetViews>
  <sheetFormatPr defaultColWidth="9" defaultRowHeight="13.5"/>
  <cols>
    <col min="1" max="1" width="14.25" style="73" customWidth="1"/>
    <col min="2" max="2" width="19.75" style="73" customWidth="1"/>
    <col min="3" max="3" width="9.875" style="73" customWidth="1"/>
    <col min="4" max="4" width="10.375" style="73" customWidth="1"/>
    <col min="5" max="5" width="11.875" style="73" customWidth="1"/>
    <col min="6" max="6" width="12" style="73" customWidth="1"/>
    <col min="7" max="7" width="13.375" style="73" customWidth="1"/>
    <col min="8" max="9" width="12.625" style="73" customWidth="1"/>
    <col min="10" max="10" width="14.125" style="73" customWidth="1"/>
    <col min="11" max="16384" width="9" style="73"/>
  </cols>
  <sheetData>
    <row r="1" spans="1:13" ht="20.25">
      <c r="A1" s="146" t="s">
        <v>0</v>
      </c>
      <c r="B1" s="146"/>
      <c r="C1" s="146"/>
      <c r="D1" s="146"/>
      <c r="E1" s="146"/>
      <c r="F1" s="146"/>
      <c r="G1" s="146"/>
      <c r="H1" s="146"/>
      <c r="I1" s="146"/>
      <c r="J1" s="146"/>
    </row>
    <row r="2" spans="1:13" ht="20.25" customHeight="1">
      <c r="A2" s="147" t="s">
        <v>1</v>
      </c>
      <c r="B2" s="147"/>
      <c r="C2" s="147"/>
      <c r="D2" s="147"/>
      <c r="E2" s="147"/>
      <c r="F2" s="147"/>
      <c r="G2" s="147"/>
      <c r="H2" s="147"/>
      <c r="I2" s="147"/>
      <c r="J2" s="147"/>
    </row>
    <row r="3" spans="1:13" ht="29.25" customHeight="1">
      <c r="A3" s="59" t="s">
        <v>2</v>
      </c>
      <c r="B3" s="143" t="s">
        <v>331</v>
      </c>
      <c r="C3" s="144"/>
      <c r="D3" s="144"/>
      <c r="E3" s="144"/>
      <c r="F3" s="145"/>
      <c r="G3" s="59" t="s">
        <v>4</v>
      </c>
      <c r="H3" s="74">
        <f>SUM(I10:I21)+J6</f>
        <v>98</v>
      </c>
      <c r="I3" s="59" t="s">
        <v>5</v>
      </c>
      <c r="J3" s="59" t="str">
        <f>IF(H3&lt;60,"差",IF(H3&lt;80,"中",IF(H3&lt;90,"良","优")))</f>
        <v>优</v>
      </c>
    </row>
    <row r="4" spans="1:13" ht="29.25" customHeight="1">
      <c r="A4" s="59" t="s">
        <v>6</v>
      </c>
      <c r="B4" s="143" t="s">
        <v>7</v>
      </c>
      <c r="C4" s="145"/>
      <c r="D4" s="59" t="s">
        <v>8</v>
      </c>
      <c r="E4" s="143" t="s">
        <v>7</v>
      </c>
      <c r="F4" s="145"/>
      <c r="G4" s="59" t="s">
        <v>9</v>
      </c>
      <c r="H4" s="59" t="s">
        <v>320</v>
      </c>
      <c r="I4" s="59" t="s">
        <v>10</v>
      </c>
      <c r="J4" s="59">
        <v>18725931515</v>
      </c>
    </row>
    <row r="5" spans="1:13" ht="29.25" customHeight="1">
      <c r="A5" s="148" t="s">
        <v>11</v>
      </c>
      <c r="B5" s="143" t="s">
        <v>12</v>
      </c>
      <c r="C5" s="145"/>
      <c r="D5" s="143" t="s">
        <v>13</v>
      </c>
      <c r="E5" s="145"/>
      <c r="F5" s="143" t="s">
        <v>14</v>
      </c>
      <c r="G5" s="145"/>
      <c r="H5" s="75" t="s">
        <v>15</v>
      </c>
      <c r="I5" s="75" t="s">
        <v>16</v>
      </c>
      <c r="J5" s="59" t="s">
        <v>17</v>
      </c>
    </row>
    <row r="6" spans="1:13" ht="29.25" customHeight="1">
      <c r="A6" s="149"/>
      <c r="B6" s="150"/>
      <c r="C6" s="151"/>
      <c r="D6" s="141">
        <v>35457500</v>
      </c>
      <c r="E6" s="142"/>
      <c r="F6" s="141">
        <v>35457500</v>
      </c>
      <c r="G6" s="142"/>
      <c r="H6" s="76">
        <f>F6/D6</f>
        <v>1</v>
      </c>
      <c r="I6" s="77">
        <v>10</v>
      </c>
      <c r="J6" s="74">
        <f>H6*I6</f>
        <v>10</v>
      </c>
    </row>
    <row r="7" spans="1:13" ht="29.25" customHeight="1">
      <c r="A7" s="139" t="s">
        <v>18</v>
      </c>
      <c r="B7" s="143" t="s">
        <v>19</v>
      </c>
      <c r="C7" s="144"/>
      <c r="D7" s="144"/>
      <c r="E7" s="144"/>
      <c r="F7" s="145"/>
      <c r="G7" s="143" t="s">
        <v>20</v>
      </c>
      <c r="H7" s="144"/>
      <c r="I7" s="144"/>
      <c r="J7" s="145"/>
    </row>
    <row r="8" spans="1:13" ht="29.25" customHeight="1">
      <c r="A8" s="139"/>
      <c r="B8" s="143" t="s">
        <v>332</v>
      </c>
      <c r="C8" s="144"/>
      <c r="D8" s="144"/>
      <c r="E8" s="144"/>
      <c r="F8" s="145"/>
      <c r="G8" s="143" t="s">
        <v>333</v>
      </c>
      <c r="H8" s="144"/>
      <c r="I8" s="144"/>
      <c r="J8" s="145"/>
    </row>
    <row r="9" spans="1:13" ht="29.25" customHeight="1">
      <c r="A9" s="139" t="s">
        <v>23</v>
      </c>
      <c r="B9" s="59" t="s">
        <v>24</v>
      </c>
      <c r="C9" s="59" t="s">
        <v>25</v>
      </c>
      <c r="D9" s="59" t="s">
        <v>26</v>
      </c>
      <c r="E9" s="28" t="s">
        <v>27</v>
      </c>
      <c r="F9" s="59" t="s">
        <v>28</v>
      </c>
      <c r="G9" s="59" t="s">
        <v>29</v>
      </c>
      <c r="H9" s="59" t="s">
        <v>30</v>
      </c>
      <c r="I9" s="59" t="s">
        <v>31</v>
      </c>
      <c r="J9" s="59" t="s">
        <v>32</v>
      </c>
    </row>
    <row r="10" spans="1:13" ht="29.25" customHeight="1">
      <c r="A10" s="139"/>
      <c r="B10" s="59" t="s">
        <v>321</v>
      </c>
      <c r="C10" s="78">
        <v>15</v>
      </c>
      <c r="D10" s="79" t="s">
        <v>322</v>
      </c>
      <c r="E10" s="79" t="s">
        <v>42</v>
      </c>
      <c r="F10" s="80">
        <v>3.13</v>
      </c>
      <c r="G10" s="59">
        <v>3.13</v>
      </c>
      <c r="H10" s="76">
        <f t="shared" ref="H10:H14" si="0">G10/F10</f>
        <v>1</v>
      </c>
      <c r="I10" s="74">
        <f t="shared" ref="I10:I19" si="1">H10*C10</f>
        <v>15</v>
      </c>
      <c r="J10" s="59"/>
    </row>
    <row r="11" spans="1:13" ht="29.25" customHeight="1">
      <c r="A11" s="139"/>
      <c r="B11" s="64" t="s">
        <v>323</v>
      </c>
      <c r="C11" s="81">
        <v>15</v>
      </c>
      <c r="D11" s="64" t="s">
        <v>324</v>
      </c>
      <c r="E11" s="64" t="s">
        <v>35</v>
      </c>
      <c r="F11" s="70">
        <v>3</v>
      </c>
      <c r="G11" s="64">
        <v>3</v>
      </c>
      <c r="H11" s="82">
        <f t="shared" si="0"/>
        <v>1</v>
      </c>
      <c r="I11" s="83">
        <f t="shared" si="1"/>
        <v>15</v>
      </c>
      <c r="J11" s="64"/>
      <c r="K11" s="84"/>
      <c r="L11" s="84"/>
      <c r="M11" s="84"/>
    </row>
    <row r="12" spans="1:13" ht="29.25" customHeight="1">
      <c r="A12" s="139"/>
      <c r="B12" s="64" t="s">
        <v>70</v>
      </c>
      <c r="C12" s="81">
        <v>15</v>
      </c>
      <c r="D12" s="64" t="s">
        <v>37</v>
      </c>
      <c r="E12" s="64" t="s">
        <v>35</v>
      </c>
      <c r="F12" s="70">
        <v>100</v>
      </c>
      <c r="G12" s="64">
        <v>100</v>
      </c>
      <c r="H12" s="82">
        <f t="shared" si="0"/>
        <v>1</v>
      </c>
      <c r="I12" s="83">
        <f t="shared" si="1"/>
        <v>15</v>
      </c>
      <c r="J12" s="64"/>
      <c r="K12" s="84"/>
      <c r="L12" s="84"/>
      <c r="M12" s="84"/>
    </row>
    <row r="13" spans="1:13" ht="29.25" customHeight="1">
      <c r="A13" s="139"/>
      <c r="B13" s="64" t="s">
        <v>95</v>
      </c>
      <c r="C13" s="81">
        <v>10</v>
      </c>
      <c r="D13" s="64" t="s">
        <v>34</v>
      </c>
      <c r="E13" s="64" t="s">
        <v>39</v>
      </c>
      <c r="F13" s="64">
        <v>3545.75</v>
      </c>
      <c r="G13" s="64">
        <v>3545.75</v>
      </c>
      <c r="H13" s="82">
        <v>1</v>
      </c>
      <c r="I13" s="83">
        <f t="shared" si="1"/>
        <v>10</v>
      </c>
      <c r="J13" s="64"/>
      <c r="K13" s="84"/>
      <c r="L13" s="84"/>
      <c r="M13" s="84"/>
    </row>
    <row r="14" spans="1:13" ht="29.25" customHeight="1">
      <c r="A14" s="139"/>
      <c r="B14" s="64" t="s">
        <v>325</v>
      </c>
      <c r="C14" s="81">
        <v>10</v>
      </c>
      <c r="D14" s="64" t="s">
        <v>84</v>
      </c>
      <c r="E14" s="64" t="s">
        <v>39</v>
      </c>
      <c r="F14" s="70">
        <v>24</v>
      </c>
      <c r="G14" s="64">
        <v>24</v>
      </c>
      <c r="H14" s="82">
        <f t="shared" si="0"/>
        <v>1</v>
      </c>
      <c r="I14" s="83">
        <f t="shared" si="1"/>
        <v>10</v>
      </c>
      <c r="J14" s="64"/>
      <c r="K14" s="84"/>
      <c r="L14" s="84"/>
      <c r="M14" s="84"/>
    </row>
    <row r="15" spans="1:13" ht="29.25" customHeight="1">
      <c r="A15" s="139"/>
      <c r="B15" s="64" t="s">
        <v>326</v>
      </c>
      <c r="C15" s="81">
        <v>5</v>
      </c>
      <c r="D15" s="64" t="s">
        <v>72</v>
      </c>
      <c r="E15" s="64" t="s">
        <v>72</v>
      </c>
      <c r="F15" s="64" t="s">
        <v>73</v>
      </c>
      <c r="G15" s="64" t="s">
        <v>86</v>
      </c>
      <c r="H15" s="82">
        <v>0.9</v>
      </c>
      <c r="I15" s="83">
        <f t="shared" si="1"/>
        <v>4.5</v>
      </c>
      <c r="J15" s="64"/>
      <c r="K15" s="84"/>
      <c r="L15" s="84"/>
      <c r="M15" s="84"/>
    </row>
    <row r="16" spans="1:13" ht="29.25" customHeight="1">
      <c r="A16" s="139"/>
      <c r="B16" s="64" t="s">
        <v>327</v>
      </c>
      <c r="C16" s="81">
        <v>5</v>
      </c>
      <c r="D16" s="64" t="s">
        <v>72</v>
      </c>
      <c r="E16" s="64" t="s">
        <v>72</v>
      </c>
      <c r="F16" s="64" t="s">
        <v>73</v>
      </c>
      <c r="G16" s="64" t="s">
        <v>86</v>
      </c>
      <c r="H16" s="82">
        <v>0.9</v>
      </c>
      <c r="I16" s="83">
        <f t="shared" si="1"/>
        <v>4.5</v>
      </c>
      <c r="J16" s="64"/>
      <c r="K16" s="84"/>
      <c r="L16" s="84"/>
      <c r="M16" s="84"/>
    </row>
    <row r="17" spans="1:13" ht="29.25" customHeight="1">
      <c r="A17" s="139"/>
      <c r="B17" s="64" t="s">
        <v>328</v>
      </c>
      <c r="C17" s="81">
        <v>5</v>
      </c>
      <c r="D17" s="64" t="s">
        <v>72</v>
      </c>
      <c r="E17" s="64" t="s">
        <v>72</v>
      </c>
      <c r="F17" s="64" t="s">
        <v>73</v>
      </c>
      <c r="G17" s="64" t="s">
        <v>86</v>
      </c>
      <c r="H17" s="82">
        <v>0.9</v>
      </c>
      <c r="I17" s="83">
        <f t="shared" si="1"/>
        <v>4.5</v>
      </c>
      <c r="J17" s="64"/>
      <c r="K17" s="84"/>
      <c r="L17" s="84"/>
      <c r="M17" s="84"/>
    </row>
    <row r="18" spans="1:13" ht="29.25" customHeight="1">
      <c r="A18" s="139"/>
      <c r="B18" s="64" t="s">
        <v>329</v>
      </c>
      <c r="C18" s="81">
        <v>5</v>
      </c>
      <c r="D18" s="64" t="s">
        <v>72</v>
      </c>
      <c r="E18" s="64" t="s">
        <v>72</v>
      </c>
      <c r="F18" s="64" t="s">
        <v>73</v>
      </c>
      <c r="G18" s="64" t="s">
        <v>86</v>
      </c>
      <c r="H18" s="82">
        <v>0.9</v>
      </c>
      <c r="I18" s="83">
        <f t="shared" si="1"/>
        <v>4.5</v>
      </c>
      <c r="J18" s="64"/>
      <c r="K18" s="84"/>
      <c r="L18" s="84"/>
      <c r="M18" s="84"/>
    </row>
    <row r="19" spans="1:13" ht="29.25" customHeight="1">
      <c r="A19" s="139"/>
      <c r="B19" s="64" t="s">
        <v>330</v>
      </c>
      <c r="C19" s="81">
        <v>5</v>
      </c>
      <c r="D19" s="64" t="s">
        <v>37</v>
      </c>
      <c r="E19" s="64" t="s">
        <v>42</v>
      </c>
      <c r="F19" s="64">
        <v>90</v>
      </c>
      <c r="G19" s="64">
        <v>90</v>
      </c>
      <c r="H19" s="82">
        <f>G19/F19</f>
        <v>1</v>
      </c>
      <c r="I19" s="83">
        <f t="shared" si="1"/>
        <v>5</v>
      </c>
      <c r="J19" s="64"/>
      <c r="K19" s="84"/>
      <c r="L19" s="84"/>
      <c r="M19" s="84"/>
    </row>
    <row r="20" spans="1:13" ht="29.25" customHeight="1">
      <c r="A20" s="139"/>
      <c r="B20" s="64"/>
      <c r="C20" s="81"/>
      <c r="D20" s="64"/>
      <c r="E20" s="64"/>
      <c r="F20" s="64"/>
      <c r="G20" s="64"/>
      <c r="H20" s="82"/>
      <c r="I20" s="81"/>
      <c r="J20" s="64"/>
      <c r="K20" s="84"/>
      <c r="L20" s="84"/>
      <c r="M20" s="84"/>
    </row>
    <row r="21" spans="1:13" ht="29.25" customHeight="1">
      <c r="A21" s="139"/>
      <c r="B21" s="59"/>
      <c r="C21" s="78"/>
      <c r="D21" s="79"/>
      <c r="E21" s="79"/>
      <c r="F21" s="85"/>
      <c r="G21" s="59"/>
      <c r="H21" s="76"/>
      <c r="I21" s="78"/>
      <c r="J21" s="59"/>
    </row>
    <row r="22" spans="1:13" ht="29.25" customHeight="1">
      <c r="A22" s="140" t="s">
        <v>43</v>
      </c>
      <c r="B22" s="140"/>
      <c r="C22" s="140"/>
      <c r="D22" s="140"/>
      <c r="E22" s="140"/>
      <c r="F22" s="140"/>
      <c r="G22" s="140"/>
      <c r="H22" s="140"/>
      <c r="I22" s="140"/>
      <c r="J22" s="140"/>
    </row>
  </sheetData>
  <mergeCells count="19">
    <mergeCell ref="A1:J1"/>
    <mergeCell ref="A2:J2"/>
    <mergeCell ref="B3:F3"/>
    <mergeCell ref="B4:C4"/>
    <mergeCell ref="E4:F4"/>
    <mergeCell ref="A9:A21"/>
    <mergeCell ref="A22:J22"/>
    <mergeCell ref="D6:E6"/>
    <mergeCell ref="F6:G6"/>
    <mergeCell ref="A7:A8"/>
    <mergeCell ref="B7:F7"/>
    <mergeCell ref="G7:J7"/>
    <mergeCell ref="B8:F8"/>
    <mergeCell ref="G8:J8"/>
    <mergeCell ref="A5:A6"/>
    <mergeCell ref="B5:C5"/>
    <mergeCell ref="D5:E5"/>
    <mergeCell ref="F5:G5"/>
    <mergeCell ref="B6:C6"/>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23"/>
  <sheetViews>
    <sheetView workbookViewId="0">
      <selection activeCell="G9" sqref="G9"/>
    </sheetView>
  </sheetViews>
  <sheetFormatPr defaultColWidth="9" defaultRowHeight="13.5"/>
  <cols>
    <col min="1" max="1" width="14.1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1" t="s">
        <v>0</v>
      </c>
      <c r="B1" s="101"/>
      <c r="C1" s="101"/>
      <c r="D1" s="101"/>
      <c r="E1" s="101"/>
      <c r="F1" s="101"/>
      <c r="G1" s="101"/>
      <c r="H1" s="101"/>
      <c r="I1" s="101"/>
      <c r="J1" s="101"/>
    </row>
    <row r="2" spans="1:13" ht="20.25" customHeight="1">
      <c r="A2" s="102" t="s">
        <v>1</v>
      </c>
      <c r="B2" s="102"/>
      <c r="C2" s="102"/>
      <c r="D2" s="102"/>
      <c r="E2" s="102"/>
      <c r="F2" s="102"/>
      <c r="G2" s="102"/>
      <c r="H2" s="102"/>
      <c r="I2" s="102"/>
      <c r="J2" s="102"/>
    </row>
    <row r="3" spans="1:13" ht="36" customHeight="1">
      <c r="A3" s="18" t="s">
        <v>2</v>
      </c>
      <c r="B3" s="88" t="s">
        <v>57</v>
      </c>
      <c r="C3" s="89"/>
      <c r="D3" s="89"/>
      <c r="E3" s="89"/>
      <c r="F3" s="90"/>
      <c r="G3" s="18" t="s">
        <v>4</v>
      </c>
      <c r="H3" s="3">
        <f>SUM(I10:I21)+J6</f>
        <v>99.5</v>
      </c>
      <c r="I3" s="18" t="s">
        <v>5</v>
      </c>
      <c r="J3" s="18" t="str">
        <f>IF(H3&lt;60,"差",IF(H3&lt;80,"中",IF(H3&lt;90,"良","优")))</f>
        <v>优</v>
      </c>
    </row>
    <row r="4" spans="1:13" ht="36" customHeight="1">
      <c r="A4" s="18" t="s">
        <v>6</v>
      </c>
      <c r="B4" s="88" t="s">
        <v>7</v>
      </c>
      <c r="C4" s="90"/>
      <c r="D4" s="18" t="s">
        <v>8</v>
      </c>
      <c r="E4" s="88" t="s">
        <v>7</v>
      </c>
      <c r="F4" s="90"/>
      <c r="G4" s="18" t="s">
        <v>9</v>
      </c>
      <c r="H4" s="18" t="s">
        <v>58</v>
      </c>
      <c r="I4" s="18" t="s">
        <v>10</v>
      </c>
      <c r="J4" s="18">
        <v>13509402866</v>
      </c>
    </row>
    <row r="5" spans="1:13" ht="36" customHeight="1">
      <c r="A5" s="98" t="s">
        <v>11</v>
      </c>
      <c r="B5" s="88" t="s">
        <v>12</v>
      </c>
      <c r="C5" s="90"/>
      <c r="D5" s="88" t="s">
        <v>13</v>
      </c>
      <c r="E5" s="90"/>
      <c r="F5" s="88" t="s">
        <v>14</v>
      </c>
      <c r="G5" s="90"/>
      <c r="H5" s="17" t="s">
        <v>15</v>
      </c>
      <c r="I5" s="17" t="s">
        <v>16</v>
      </c>
      <c r="J5" s="18" t="s">
        <v>17</v>
      </c>
    </row>
    <row r="6" spans="1:13" ht="36" customHeight="1">
      <c r="A6" s="99"/>
      <c r="B6" s="96">
        <v>2200000</v>
      </c>
      <c r="C6" s="97"/>
      <c r="D6" s="96">
        <v>748800</v>
      </c>
      <c r="E6" s="97"/>
      <c r="F6" s="96">
        <v>748800</v>
      </c>
      <c r="G6" s="97"/>
      <c r="H6" s="4">
        <f>F6/D6</f>
        <v>1</v>
      </c>
      <c r="I6" s="14">
        <v>10</v>
      </c>
      <c r="J6" s="3">
        <f>H6*I6</f>
        <v>10</v>
      </c>
    </row>
    <row r="7" spans="1:13" ht="36" customHeight="1">
      <c r="A7" s="100" t="s">
        <v>18</v>
      </c>
      <c r="B7" s="88" t="s">
        <v>19</v>
      </c>
      <c r="C7" s="89"/>
      <c r="D7" s="89"/>
      <c r="E7" s="89"/>
      <c r="F7" s="90"/>
      <c r="G7" s="88" t="s">
        <v>20</v>
      </c>
      <c r="H7" s="89"/>
      <c r="I7" s="89"/>
      <c r="J7" s="90"/>
    </row>
    <row r="8" spans="1:13" ht="36" customHeight="1">
      <c r="A8" s="100"/>
      <c r="B8" s="88" t="s">
        <v>59</v>
      </c>
      <c r="C8" s="89"/>
      <c r="D8" s="89"/>
      <c r="E8" s="89"/>
      <c r="F8" s="90"/>
      <c r="G8" s="88" t="s">
        <v>60</v>
      </c>
      <c r="H8" s="89"/>
      <c r="I8" s="89"/>
      <c r="J8" s="90"/>
    </row>
    <row r="9" spans="1:13" ht="36" customHeight="1">
      <c r="A9" s="100" t="s">
        <v>23</v>
      </c>
      <c r="B9" s="18" t="s">
        <v>24</v>
      </c>
      <c r="C9" s="18" t="s">
        <v>25</v>
      </c>
      <c r="D9" s="18" t="s">
        <v>26</v>
      </c>
      <c r="E9" s="19" t="s">
        <v>27</v>
      </c>
      <c r="F9" s="18" t="s">
        <v>28</v>
      </c>
      <c r="G9" s="18" t="s">
        <v>29</v>
      </c>
      <c r="H9" s="18" t="s">
        <v>30</v>
      </c>
      <c r="I9" s="18" t="s">
        <v>31</v>
      </c>
      <c r="J9" s="18" t="s">
        <v>32</v>
      </c>
    </row>
    <row r="10" spans="1:13" ht="36" customHeight="1">
      <c r="A10" s="100"/>
      <c r="B10" s="18" t="s">
        <v>61</v>
      </c>
      <c r="C10" s="11" t="s">
        <v>62</v>
      </c>
      <c r="D10" s="12" t="s">
        <v>63</v>
      </c>
      <c r="E10" s="12" t="s">
        <v>64</v>
      </c>
      <c r="F10" s="18" t="s">
        <v>65</v>
      </c>
      <c r="G10" s="18" t="s">
        <v>65</v>
      </c>
      <c r="H10" s="4">
        <f t="shared" ref="H10:H15" si="0">G10/F10</f>
        <v>1</v>
      </c>
      <c r="I10" s="3">
        <f t="shared" ref="I10:I15" si="1">H10*C10</f>
        <v>20</v>
      </c>
      <c r="J10" s="18"/>
    </row>
    <row r="11" spans="1:13" ht="36" customHeight="1">
      <c r="A11" s="100"/>
      <c r="B11" s="8" t="s">
        <v>66</v>
      </c>
      <c r="C11" s="7" t="s">
        <v>62</v>
      </c>
      <c r="D11" s="8" t="s">
        <v>34</v>
      </c>
      <c r="E11" s="8" t="s">
        <v>64</v>
      </c>
      <c r="F11" s="8">
        <v>74.88</v>
      </c>
      <c r="G11" s="8">
        <v>74.88</v>
      </c>
      <c r="H11" s="10">
        <f t="shared" si="0"/>
        <v>1</v>
      </c>
      <c r="I11" s="15">
        <f t="shared" si="1"/>
        <v>20</v>
      </c>
      <c r="J11" s="8"/>
      <c r="K11" s="16"/>
      <c r="L11" s="16"/>
      <c r="M11" s="16"/>
    </row>
    <row r="12" spans="1:13" ht="36" customHeight="1">
      <c r="A12" s="100"/>
      <c r="B12" s="8" t="s">
        <v>67</v>
      </c>
      <c r="C12" s="7" t="s">
        <v>68</v>
      </c>
      <c r="D12" s="8" t="s">
        <v>37</v>
      </c>
      <c r="E12" s="8" t="s">
        <v>64</v>
      </c>
      <c r="F12" s="8" t="s">
        <v>69</v>
      </c>
      <c r="G12" s="8" t="s">
        <v>69</v>
      </c>
      <c r="H12" s="10">
        <f t="shared" si="0"/>
        <v>1</v>
      </c>
      <c r="I12" s="15">
        <f t="shared" si="1"/>
        <v>10</v>
      </c>
      <c r="J12" s="8"/>
      <c r="K12" s="16"/>
      <c r="L12" s="16"/>
      <c r="M12" s="16"/>
    </row>
    <row r="13" spans="1:13" ht="36" customHeight="1">
      <c r="A13" s="100"/>
      <c r="B13" s="8" t="s">
        <v>70</v>
      </c>
      <c r="C13" s="7" t="s">
        <v>68</v>
      </c>
      <c r="D13" s="8" t="s">
        <v>37</v>
      </c>
      <c r="E13" s="8" t="s">
        <v>64</v>
      </c>
      <c r="F13" s="8" t="s">
        <v>69</v>
      </c>
      <c r="G13" s="8" t="s">
        <v>69</v>
      </c>
      <c r="H13" s="10">
        <f t="shared" si="0"/>
        <v>1</v>
      </c>
      <c r="I13" s="15">
        <f t="shared" si="1"/>
        <v>10</v>
      </c>
      <c r="J13" s="8"/>
      <c r="K13" s="16"/>
      <c r="L13" s="16"/>
      <c r="M13" s="16"/>
    </row>
    <row r="14" spans="1:13" ht="36" customHeight="1">
      <c r="A14" s="100"/>
      <c r="B14" s="8" t="s">
        <v>71</v>
      </c>
      <c r="C14" s="7" t="s">
        <v>62</v>
      </c>
      <c r="D14" s="8" t="s">
        <v>72</v>
      </c>
      <c r="E14" s="8" t="s">
        <v>72</v>
      </c>
      <c r="F14" s="8" t="s">
        <v>73</v>
      </c>
      <c r="G14" s="8" t="s">
        <v>73</v>
      </c>
      <c r="H14" s="10">
        <v>1</v>
      </c>
      <c r="I14" s="15">
        <f t="shared" si="1"/>
        <v>20</v>
      </c>
      <c r="J14" s="8"/>
      <c r="K14" s="16"/>
      <c r="L14" s="16"/>
      <c r="M14" s="16"/>
    </row>
    <row r="15" spans="1:13" ht="36" customHeight="1">
      <c r="A15" s="100"/>
      <c r="B15" s="8" t="s">
        <v>74</v>
      </c>
      <c r="C15" s="7" t="s">
        <v>68</v>
      </c>
      <c r="D15" s="8" t="s">
        <v>37</v>
      </c>
      <c r="E15" s="8" t="s">
        <v>64</v>
      </c>
      <c r="F15" s="8" t="s">
        <v>69</v>
      </c>
      <c r="G15" s="8">
        <v>95</v>
      </c>
      <c r="H15" s="10">
        <f t="shared" si="0"/>
        <v>0.95</v>
      </c>
      <c r="I15" s="15">
        <f t="shared" si="1"/>
        <v>9.5</v>
      </c>
      <c r="J15" s="8"/>
      <c r="K15" s="16"/>
      <c r="L15" s="16"/>
      <c r="M15" s="16"/>
    </row>
    <row r="16" spans="1:13" ht="36" customHeight="1">
      <c r="A16" s="100"/>
      <c r="B16" s="8"/>
      <c r="C16" s="7"/>
      <c r="D16" s="8"/>
      <c r="E16" s="8"/>
      <c r="F16" s="8"/>
      <c r="G16" s="8"/>
      <c r="H16" s="10"/>
      <c r="I16" s="7"/>
      <c r="J16" s="8"/>
      <c r="K16" s="16"/>
      <c r="L16" s="16"/>
      <c r="M16" s="16"/>
    </row>
    <row r="17" spans="1:13" ht="36" customHeight="1">
      <c r="A17" s="100"/>
      <c r="B17" s="8"/>
      <c r="C17" s="7"/>
      <c r="D17" s="8"/>
      <c r="E17" s="8"/>
      <c r="F17" s="8"/>
      <c r="G17" s="8"/>
      <c r="H17" s="10"/>
      <c r="I17" s="7"/>
      <c r="J17" s="8"/>
      <c r="K17" s="16"/>
      <c r="L17" s="16"/>
      <c r="M17" s="16"/>
    </row>
    <row r="18" spans="1:13" ht="36" customHeight="1">
      <c r="A18" s="100"/>
      <c r="B18" s="8"/>
      <c r="C18" s="7"/>
      <c r="D18" s="8"/>
      <c r="E18" s="8"/>
      <c r="F18" s="8"/>
      <c r="G18" s="8"/>
      <c r="H18" s="10"/>
      <c r="I18" s="7"/>
      <c r="J18" s="8"/>
      <c r="K18" s="16"/>
      <c r="L18" s="16"/>
      <c r="M18" s="16"/>
    </row>
    <row r="19" spans="1:13" ht="36" customHeight="1">
      <c r="A19" s="100"/>
      <c r="B19" s="8"/>
      <c r="C19" s="7"/>
      <c r="D19" s="8"/>
      <c r="E19" s="8"/>
      <c r="F19" s="8"/>
      <c r="G19" s="8"/>
      <c r="H19" s="10"/>
      <c r="I19" s="7"/>
      <c r="J19" s="8"/>
      <c r="K19" s="16"/>
      <c r="L19" s="16"/>
      <c r="M19" s="16"/>
    </row>
    <row r="20" spans="1:13" ht="36" customHeight="1">
      <c r="A20" s="100"/>
      <c r="B20" s="8"/>
      <c r="C20" s="7"/>
      <c r="D20" s="8"/>
      <c r="E20" s="8"/>
      <c r="F20" s="8"/>
      <c r="G20" s="8"/>
      <c r="H20" s="10"/>
      <c r="I20" s="7"/>
      <c r="J20" s="8"/>
      <c r="K20" s="16"/>
      <c r="L20" s="16"/>
      <c r="M20" s="16"/>
    </row>
    <row r="21" spans="1:13" ht="36" customHeight="1">
      <c r="A21" s="100"/>
      <c r="B21" s="18"/>
      <c r="C21" s="11"/>
      <c r="D21" s="12"/>
      <c r="E21" s="12"/>
      <c r="F21" s="13"/>
      <c r="G21" s="18"/>
      <c r="H21" s="4"/>
      <c r="I21" s="11"/>
      <c r="J21" s="18"/>
    </row>
    <row r="22" spans="1:13" ht="36" customHeight="1">
      <c r="A22" s="91" t="s">
        <v>43</v>
      </c>
      <c r="B22" s="91"/>
      <c r="C22" s="91"/>
      <c r="D22" s="91"/>
      <c r="E22" s="91"/>
      <c r="F22" s="91"/>
      <c r="G22" s="91"/>
      <c r="H22" s="91"/>
      <c r="I22" s="91"/>
      <c r="J22" s="91"/>
    </row>
    <row r="23" spans="1:13" ht="36" customHeight="1"/>
  </sheetData>
  <mergeCells count="19">
    <mergeCell ref="A1:J1"/>
    <mergeCell ref="A2:J2"/>
    <mergeCell ref="B3:F3"/>
    <mergeCell ref="B4:C4"/>
    <mergeCell ref="E4:F4"/>
    <mergeCell ref="A9:A21"/>
    <mergeCell ref="A22:J22"/>
    <mergeCell ref="D6:E6"/>
    <mergeCell ref="F6:G6"/>
    <mergeCell ref="A7:A8"/>
    <mergeCell ref="B7:F7"/>
    <mergeCell ref="G7:J7"/>
    <mergeCell ref="B8:F8"/>
    <mergeCell ref="G8:J8"/>
    <mergeCell ref="A5:A6"/>
    <mergeCell ref="B5:C5"/>
    <mergeCell ref="D5:E5"/>
    <mergeCell ref="F5:G5"/>
    <mergeCell ref="B6:C6"/>
  </mergeCells>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M23"/>
  <sheetViews>
    <sheetView workbookViewId="0">
      <selection activeCell="A3" sqref="A3:XFD23"/>
    </sheetView>
  </sheetViews>
  <sheetFormatPr defaultColWidth="9" defaultRowHeight="13.5"/>
  <cols>
    <col min="1" max="1" width="14.1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1" t="s">
        <v>0</v>
      </c>
      <c r="B1" s="101"/>
      <c r="C1" s="101"/>
      <c r="D1" s="101"/>
      <c r="E1" s="101"/>
      <c r="F1" s="101"/>
      <c r="G1" s="101"/>
      <c r="H1" s="101"/>
      <c r="I1" s="101"/>
      <c r="J1" s="101"/>
    </row>
    <row r="2" spans="1:13" ht="20.25" customHeight="1">
      <c r="A2" s="102" t="s">
        <v>1</v>
      </c>
      <c r="B2" s="102"/>
      <c r="C2" s="102"/>
      <c r="D2" s="102"/>
      <c r="E2" s="102"/>
      <c r="F2" s="102"/>
      <c r="G2" s="102"/>
      <c r="H2" s="102"/>
      <c r="I2" s="102"/>
      <c r="J2" s="102"/>
    </row>
    <row r="3" spans="1:13" ht="33" customHeight="1">
      <c r="A3" s="18" t="s">
        <v>2</v>
      </c>
      <c r="B3" s="88" t="s">
        <v>80</v>
      </c>
      <c r="C3" s="89"/>
      <c r="D3" s="89"/>
      <c r="E3" s="89"/>
      <c r="F3" s="90"/>
      <c r="G3" s="18" t="s">
        <v>4</v>
      </c>
      <c r="H3" s="3">
        <f>SUM(I10:I21)+J6</f>
        <v>97.777777777777771</v>
      </c>
      <c r="I3" s="18" t="s">
        <v>5</v>
      </c>
      <c r="J3" s="18" t="str">
        <f>IF(H3&lt;60,"差",IF(H3&lt;80,"中",IF(H3&lt;90,"良","优")))</f>
        <v>优</v>
      </c>
    </row>
    <row r="4" spans="1:13" ht="33" customHeight="1">
      <c r="A4" s="18" t="s">
        <v>6</v>
      </c>
      <c r="B4" s="88" t="s">
        <v>7</v>
      </c>
      <c r="C4" s="90"/>
      <c r="D4" s="18" t="s">
        <v>8</v>
      </c>
      <c r="E4" s="88" t="s">
        <v>7</v>
      </c>
      <c r="F4" s="90"/>
      <c r="G4" s="18" t="s">
        <v>9</v>
      </c>
      <c r="H4" s="18" t="s">
        <v>58</v>
      </c>
      <c r="I4" s="18" t="s">
        <v>10</v>
      </c>
      <c r="J4" s="18">
        <v>13509402866</v>
      </c>
    </row>
    <row r="5" spans="1:13" ht="33" customHeight="1">
      <c r="A5" s="98" t="s">
        <v>11</v>
      </c>
      <c r="B5" s="88" t="s">
        <v>12</v>
      </c>
      <c r="C5" s="90"/>
      <c r="D5" s="88" t="s">
        <v>13</v>
      </c>
      <c r="E5" s="90"/>
      <c r="F5" s="88" t="s">
        <v>14</v>
      </c>
      <c r="G5" s="90"/>
      <c r="H5" s="17" t="s">
        <v>15</v>
      </c>
      <c r="I5" s="17" t="s">
        <v>16</v>
      </c>
      <c r="J5" s="18" t="s">
        <v>17</v>
      </c>
    </row>
    <row r="6" spans="1:13" ht="33" customHeight="1">
      <c r="A6" s="99"/>
      <c r="B6" s="96">
        <v>17000000</v>
      </c>
      <c r="C6" s="97"/>
      <c r="D6" s="96">
        <v>11252500</v>
      </c>
      <c r="E6" s="97"/>
      <c r="F6" s="96">
        <v>11252500</v>
      </c>
      <c r="G6" s="97"/>
      <c r="H6" s="4">
        <f>F6/D6</f>
        <v>1</v>
      </c>
      <c r="I6" s="14">
        <v>10</v>
      </c>
      <c r="J6" s="3">
        <f>H6*I6</f>
        <v>10</v>
      </c>
    </row>
    <row r="7" spans="1:13" ht="33" customHeight="1">
      <c r="A7" s="100" t="s">
        <v>18</v>
      </c>
      <c r="B7" s="88" t="s">
        <v>19</v>
      </c>
      <c r="C7" s="89"/>
      <c r="D7" s="89"/>
      <c r="E7" s="89"/>
      <c r="F7" s="90"/>
      <c r="G7" s="88" t="s">
        <v>20</v>
      </c>
      <c r="H7" s="89"/>
      <c r="I7" s="89"/>
      <c r="J7" s="90"/>
    </row>
    <row r="8" spans="1:13" ht="33" customHeight="1">
      <c r="A8" s="100"/>
      <c r="B8" s="88" t="s">
        <v>75</v>
      </c>
      <c r="C8" s="89"/>
      <c r="D8" s="89"/>
      <c r="E8" s="89"/>
      <c r="F8" s="90"/>
      <c r="G8" s="88" t="s">
        <v>76</v>
      </c>
      <c r="H8" s="89"/>
      <c r="I8" s="89"/>
      <c r="J8" s="90"/>
    </row>
    <row r="9" spans="1:13" ht="33" customHeight="1">
      <c r="A9" s="100" t="s">
        <v>23</v>
      </c>
      <c r="B9" s="18" t="s">
        <v>24</v>
      </c>
      <c r="C9" s="18" t="s">
        <v>25</v>
      </c>
      <c r="D9" s="18" t="s">
        <v>26</v>
      </c>
      <c r="E9" s="19" t="s">
        <v>27</v>
      </c>
      <c r="F9" s="18" t="s">
        <v>28</v>
      </c>
      <c r="G9" s="18" t="s">
        <v>29</v>
      </c>
      <c r="H9" s="18" t="s">
        <v>30</v>
      </c>
      <c r="I9" s="18" t="s">
        <v>31</v>
      </c>
      <c r="J9" s="18" t="s">
        <v>32</v>
      </c>
    </row>
    <row r="10" spans="1:13" ht="33" customHeight="1">
      <c r="A10" s="100"/>
      <c r="B10" s="18" t="s">
        <v>70</v>
      </c>
      <c r="C10" s="11">
        <v>20</v>
      </c>
      <c r="D10" s="12" t="s">
        <v>37</v>
      </c>
      <c r="E10" s="12" t="s">
        <v>35</v>
      </c>
      <c r="F10" s="18">
        <v>100</v>
      </c>
      <c r="G10" s="18">
        <v>100</v>
      </c>
      <c r="H10" s="4">
        <f t="shared" ref="H10:H13" si="0">G10/F10</f>
        <v>1</v>
      </c>
      <c r="I10" s="3">
        <f t="shared" ref="I10:I13" si="1">H10*C10</f>
        <v>20</v>
      </c>
      <c r="J10" s="18"/>
    </row>
    <row r="11" spans="1:13" ht="33" customHeight="1">
      <c r="A11" s="100"/>
      <c r="B11" s="8" t="s">
        <v>77</v>
      </c>
      <c r="C11" s="7">
        <v>30</v>
      </c>
      <c r="D11" s="8" t="s">
        <v>37</v>
      </c>
      <c r="E11" s="8" t="s">
        <v>35</v>
      </c>
      <c r="F11" s="8">
        <v>100</v>
      </c>
      <c r="G11" s="8">
        <v>100</v>
      </c>
      <c r="H11" s="10">
        <f t="shared" si="0"/>
        <v>1</v>
      </c>
      <c r="I11" s="15">
        <f t="shared" si="1"/>
        <v>30</v>
      </c>
      <c r="J11" s="8"/>
      <c r="K11" s="16"/>
      <c r="L11" s="16"/>
      <c r="M11" s="16"/>
    </row>
    <row r="12" spans="1:13" ht="33" customHeight="1">
      <c r="A12" s="100"/>
      <c r="B12" s="8" t="s">
        <v>78</v>
      </c>
      <c r="C12" s="7">
        <v>20</v>
      </c>
      <c r="D12" s="8" t="s">
        <v>72</v>
      </c>
      <c r="E12" s="8" t="s">
        <v>72</v>
      </c>
      <c r="F12" s="8" t="s">
        <v>73</v>
      </c>
      <c r="G12" s="8" t="s">
        <v>73</v>
      </c>
      <c r="H12" s="10">
        <v>1</v>
      </c>
      <c r="I12" s="15">
        <f t="shared" si="1"/>
        <v>20</v>
      </c>
      <c r="J12" s="8"/>
      <c r="K12" s="16"/>
      <c r="L12" s="16"/>
      <c r="M12" s="16"/>
    </row>
    <row r="13" spans="1:13" ht="33" customHeight="1">
      <c r="A13" s="100"/>
      <c r="B13" s="8" t="s">
        <v>79</v>
      </c>
      <c r="C13" s="7">
        <v>20</v>
      </c>
      <c r="D13" s="8" t="s">
        <v>37</v>
      </c>
      <c r="E13" s="8" t="s">
        <v>42</v>
      </c>
      <c r="F13" s="8">
        <v>90</v>
      </c>
      <c r="G13" s="8">
        <v>80</v>
      </c>
      <c r="H13" s="10">
        <f t="shared" si="0"/>
        <v>0.88888888888888884</v>
      </c>
      <c r="I13" s="15">
        <f t="shared" si="1"/>
        <v>17.777777777777779</v>
      </c>
      <c r="J13" s="8"/>
      <c r="K13" s="16"/>
      <c r="L13" s="16"/>
      <c r="M13" s="16"/>
    </row>
    <row r="14" spans="1:13" ht="33" customHeight="1">
      <c r="A14" s="100"/>
      <c r="B14" s="8"/>
      <c r="C14" s="7"/>
      <c r="D14" s="8"/>
      <c r="E14" s="8"/>
      <c r="F14" s="8"/>
      <c r="G14" s="8"/>
      <c r="H14" s="10"/>
      <c r="I14" s="7"/>
      <c r="J14" s="8"/>
      <c r="K14" s="16"/>
      <c r="L14" s="16"/>
      <c r="M14" s="16"/>
    </row>
    <row r="15" spans="1:13" ht="33" customHeight="1">
      <c r="A15" s="100"/>
      <c r="B15" s="8"/>
      <c r="C15" s="7"/>
      <c r="D15" s="8"/>
      <c r="E15" s="8"/>
      <c r="F15" s="8"/>
      <c r="G15" s="8"/>
      <c r="H15" s="10"/>
      <c r="I15" s="7"/>
      <c r="J15" s="8"/>
      <c r="K15" s="16"/>
      <c r="L15" s="16"/>
      <c r="M15" s="16"/>
    </row>
    <row r="16" spans="1:13" ht="33" customHeight="1">
      <c r="A16" s="100"/>
      <c r="B16" s="8"/>
      <c r="C16" s="7"/>
      <c r="D16" s="8"/>
      <c r="E16" s="8"/>
      <c r="F16" s="8"/>
      <c r="G16" s="8"/>
      <c r="H16" s="10"/>
      <c r="I16" s="7"/>
      <c r="J16" s="8"/>
      <c r="K16" s="16"/>
      <c r="L16" s="16"/>
      <c r="M16" s="16"/>
    </row>
    <row r="17" spans="1:13" ht="33" customHeight="1">
      <c r="A17" s="100"/>
      <c r="B17" s="8"/>
      <c r="C17" s="7"/>
      <c r="D17" s="8"/>
      <c r="E17" s="8"/>
      <c r="F17" s="8"/>
      <c r="G17" s="8"/>
      <c r="H17" s="10"/>
      <c r="I17" s="7"/>
      <c r="J17" s="8"/>
      <c r="K17" s="16"/>
      <c r="L17" s="16"/>
      <c r="M17" s="16"/>
    </row>
    <row r="18" spans="1:13" ht="33" customHeight="1">
      <c r="A18" s="100"/>
      <c r="B18" s="8"/>
      <c r="C18" s="7"/>
      <c r="D18" s="8"/>
      <c r="E18" s="8"/>
      <c r="F18" s="8"/>
      <c r="G18" s="8"/>
      <c r="H18" s="10"/>
      <c r="I18" s="7"/>
      <c r="J18" s="8"/>
      <c r="K18" s="16"/>
      <c r="L18" s="16"/>
      <c r="M18" s="16"/>
    </row>
    <row r="19" spans="1:13" ht="33" customHeight="1">
      <c r="A19" s="100"/>
      <c r="B19" s="8"/>
      <c r="C19" s="7"/>
      <c r="D19" s="8"/>
      <c r="E19" s="8"/>
      <c r="F19" s="8"/>
      <c r="G19" s="8"/>
      <c r="H19" s="10"/>
      <c r="I19" s="7"/>
      <c r="J19" s="8"/>
      <c r="K19" s="16"/>
      <c r="L19" s="16"/>
      <c r="M19" s="16"/>
    </row>
    <row r="20" spans="1:13" ht="33" customHeight="1">
      <c r="A20" s="100"/>
      <c r="B20" s="8"/>
      <c r="C20" s="7"/>
      <c r="D20" s="8"/>
      <c r="E20" s="8"/>
      <c r="F20" s="8"/>
      <c r="G20" s="8"/>
      <c r="H20" s="10"/>
      <c r="I20" s="7"/>
      <c r="J20" s="8"/>
      <c r="K20" s="16"/>
      <c r="L20" s="16"/>
      <c r="M20" s="16"/>
    </row>
    <row r="21" spans="1:13" ht="33" customHeight="1">
      <c r="A21" s="100"/>
      <c r="B21" s="18"/>
      <c r="C21" s="11"/>
      <c r="D21" s="12"/>
      <c r="E21" s="12"/>
      <c r="F21" s="13"/>
      <c r="G21" s="18"/>
      <c r="H21" s="4"/>
      <c r="I21" s="11"/>
      <c r="J21" s="18"/>
    </row>
    <row r="22" spans="1:13" ht="33" customHeight="1">
      <c r="A22" s="91" t="s">
        <v>43</v>
      </c>
      <c r="B22" s="91"/>
      <c r="C22" s="91"/>
      <c r="D22" s="91"/>
      <c r="E22" s="91"/>
      <c r="F22" s="91"/>
      <c r="G22" s="91"/>
      <c r="H22" s="91"/>
      <c r="I22" s="91"/>
      <c r="J22" s="91"/>
    </row>
    <row r="23" spans="1:13" ht="33" customHeight="1"/>
  </sheetData>
  <mergeCells count="19">
    <mergeCell ref="A1:J1"/>
    <mergeCell ref="A2:J2"/>
    <mergeCell ref="B3:F3"/>
    <mergeCell ref="B4:C4"/>
    <mergeCell ref="E4:F4"/>
    <mergeCell ref="A9:A21"/>
    <mergeCell ref="A22:J22"/>
    <mergeCell ref="D6:E6"/>
    <mergeCell ref="F6:G6"/>
    <mergeCell ref="A7:A8"/>
    <mergeCell ref="B7:F7"/>
    <mergeCell ref="G7:J7"/>
    <mergeCell ref="B8:F8"/>
    <mergeCell ref="G8:J8"/>
    <mergeCell ref="A5:A6"/>
    <mergeCell ref="B5:C5"/>
    <mergeCell ref="D5:E5"/>
    <mergeCell ref="F5:G5"/>
    <mergeCell ref="B6:C6"/>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M22"/>
  <sheetViews>
    <sheetView workbookViewId="0">
      <selection activeCell="K16" sqref="K16"/>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86" t="s">
        <v>0</v>
      </c>
      <c r="B1" s="86"/>
      <c r="C1" s="86"/>
      <c r="D1" s="86"/>
      <c r="E1" s="86"/>
      <c r="F1" s="86"/>
      <c r="G1" s="86"/>
      <c r="H1" s="86"/>
      <c r="I1" s="86"/>
      <c r="J1" s="86"/>
    </row>
    <row r="2" spans="1:13" ht="20.25" customHeight="1">
      <c r="A2" s="87" t="s">
        <v>1</v>
      </c>
      <c r="B2" s="87"/>
      <c r="C2" s="87"/>
      <c r="D2" s="87"/>
      <c r="E2" s="87"/>
      <c r="F2" s="87"/>
      <c r="G2" s="87"/>
      <c r="H2" s="87"/>
      <c r="I2" s="87"/>
      <c r="J2" s="87"/>
    </row>
    <row r="3" spans="1:13" ht="34.5" customHeight="1">
      <c r="A3" s="18" t="s">
        <v>2</v>
      </c>
      <c r="B3" s="88" t="s">
        <v>87</v>
      </c>
      <c r="C3" s="89"/>
      <c r="D3" s="89"/>
      <c r="E3" s="89"/>
      <c r="F3" s="90"/>
      <c r="G3" s="18" t="s">
        <v>4</v>
      </c>
      <c r="H3" s="3">
        <f>SUM(I10:I21)+J6</f>
        <v>98</v>
      </c>
      <c r="I3" s="18" t="s">
        <v>5</v>
      </c>
      <c r="J3" s="18" t="str">
        <f>IF(H3&lt;60,"差",IF(H3&lt;80,"中",IF(H3&lt;90,"良","优")))</f>
        <v>优</v>
      </c>
    </row>
    <row r="4" spans="1:13" ht="34.5" customHeight="1">
      <c r="A4" s="18" t="s">
        <v>6</v>
      </c>
      <c r="B4" s="88" t="s">
        <v>7</v>
      </c>
      <c r="C4" s="90"/>
      <c r="D4" s="18" t="s">
        <v>8</v>
      </c>
      <c r="E4" s="88" t="s">
        <v>7</v>
      </c>
      <c r="F4" s="90"/>
      <c r="G4" s="18" t="s">
        <v>9</v>
      </c>
      <c r="H4" s="18" t="s">
        <v>58</v>
      </c>
      <c r="I4" s="18" t="s">
        <v>10</v>
      </c>
      <c r="J4" s="18">
        <v>13509402866</v>
      </c>
    </row>
    <row r="5" spans="1:13" ht="34.5" customHeight="1">
      <c r="A5" s="98" t="s">
        <v>11</v>
      </c>
      <c r="B5" s="88" t="s">
        <v>12</v>
      </c>
      <c r="C5" s="90"/>
      <c r="D5" s="88" t="s">
        <v>13</v>
      </c>
      <c r="E5" s="90"/>
      <c r="F5" s="88" t="s">
        <v>14</v>
      </c>
      <c r="G5" s="90"/>
      <c r="H5" s="17" t="s">
        <v>15</v>
      </c>
      <c r="I5" s="17" t="s">
        <v>16</v>
      </c>
      <c r="J5" s="18" t="s">
        <v>17</v>
      </c>
    </row>
    <row r="6" spans="1:13" ht="34.5" customHeight="1">
      <c r="A6" s="99"/>
      <c r="B6" s="96">
        <v>41260000</v>
      </c>
      <c r="C6" s="97"/>
      <c r="D6" s="96">
        <v>4840000</v>
      </c>
      <c r="E6" s="97"/>
      <c r="F6" s="96">
        <v>4840000</v>
      </c>
      <c r="G6" s="97"/>
      <c r="H6" s="4">
        <f>F6/D6</f>
        <v>1</v>
      </c>
      <c r="I6" s="14">
        <v>10</v>
      </c>
      <c r="J6" s="3">
        <f>H6*I6</f>
        <v>10</v>
      </c>
    </row>
    <row r="7" spans="1:13" ht="34.5" customHeight="1">
      <c r="A7" s="100" t="s">
        <v>18</v>
      </c>
      <c r="B7" s="88" t="s">
        <v>19</v>
      </c>
      <c r="C7" s="89"/>
      <c r="D7" s="89"/>
      <c r="E7" s="89"/>
      <c r="F7" s="90"/>
      <c r="G7" s="88" t="s">
        <v>20</v>
      </c>
      <c r="H7" s="89"/>
      <c r="I7" s="89"/>
      <c r="J7" s="90"/>
    </row>
    <row r="8" spans="1:13" ht="34.5" customHeight="1">
      <c r="A8" s="100"/>
      <c r="B8" s="88" t="s">
        <v>81</v>
      </c>
      <c r="C8" s="89"/>
      <c r="D8" s="89"/>
      <c r="E8" s="89"/>
      <c r="F8" s="90"/>
      <c r="G8" s="88" t="s">
        <v>82</v>
      </c>
      <c r="H8" s="89"/>
      <c r="I8" s="89"/>
      <c r="J8" s="90"/>
    </row>
    <row r="9" spans="1:13" ht="34.5" customHeight="1">
      <c r="A9" s="100" t="s">
        <v>23</v>
      </c>
      <c r="B9" s="18" t="s">
        <v>24</v>
      </c>
      <c r="C9" s="18" t="s">
        <v>25</v>
      </c>
      <c r="D9" s="18" t="s">
        <v>26</v>
      </c>
      <c r="E9" s="5" t="s">
        <v>27</v>
      </c>
      <c r="F9" s="18" t="s">
        <v>28</v>
      </c>
      <c r="G9" s="18" t="s">
        <v>29</v>
      </c>
      <c r="H9" s="18" t="s">
        <v>30</v>
      </c>
      <c r="I9" s="18" t="s">
        <v>31</v>
      </c>
      <c r="J9" s="18" t="s">
        <v>32</v>
      </c>
    </row>
    <row r="10" spans="1:13" ht="34.5" customHeight="1">
      <c r="A10" s="100"/>
      <c r="B10" s="18" t="s">
        <v>70</v>
      </c>
      <c r="C10" s="11">
        <v>20</v>
      </c>
      <c r="D10" s="12" t="s">
        <v>37</v>
      </c>
      <c r="E10" s="12" t="s">
        <v>35</v>
      </c>
      <c r="F10" s="21">
        <v>100</v>
      </c>
      <c r="G10" s="18">
        <v>100</v>
      </c>
      <c r="H10" s="4">
        <f t="shared" ref="H10:H13" si="0">G10/F10</f>
        <v>1</v>
      </c>
      <c r="I10" s="3">
        <f t="shared" ref="I10:I13" si="1">H10*C10</f>
        <v>20</v>
      </c>
      <c r="J10" s="18"/>
    </row>
    <row r="11" spans="1:13" ht="34.5" customHeight="1">
      <c r="A11" s="100"/>
      <c r="B11" s="8" t="s">
        <v>83</v>
      </c>
      <c r="C11" s="7">
        <v>30</v>
      </c>
      <c r="D11" s="8" t="s">
        <v>84</v>
      </c>
      <c r="E11" s="8" t="s">
        <v>39</v>
      </c>
      <c r="F11" s="9">
        <v>12</v>
      </c>
      <c r="G11" s="8">
        <v>12</v>
      </c>
      <c r="H11" s="10">
        <f t="shared" si="0"/>
        <v>1</v>
      </c>
      <c r="I11" s="15">
        <f t="shared" si="1"/>
        <v>30</v>
      </c>
      <c r="J11" s="8"/>
      <c r="K11" s="16"/>
      <c r="L11" s="16"/>
      <c r="M11" s="16"/>
    </row>
    <row r="12" spans="1:13" ht="34.5" customHeight="1">
      <c r="A12" s="100"/>
      <c r="B12" s="8" t="s">
        <v>85</v>
      </c>
      <c r="C12" s="7">
        <v>20</v>
      </c>
      <c r="D12" s="8" t="s">
        <v>72</v>
      </c>
      <c r="E12" s="8" t="s">
        <v>72</v>
      </c>
      <c r="F12" s="9" t="s">
        <v>73</v>
      </c>
      <c r="G12" s="8" t="s">
        <v>86</v>
      </c>
      <c r="H12" s="10">
        <v>0.9</v>
      </c>
      <c r="I12" s="15">
        <f t="shared" si="1"/>
        <v>18</v>
      </c>
      <c r="J12" s="8"/>
      <c r="K12" s="16"/>
      <c r="L12" s="16"/>
      <c r="M12" s="16"/>
    </row>
    <row r="13" spans="1:13" ht="34.5" customHeight="1">
      <c r="A13" s="100"/>
      <c r="B13" s="8" t="s">
        <v>79</v>
      </c>
      <c r="C13" s="7">
        <v>20</v>
      </c>
      <c r="D13" s="8" t="s">
        <v>37</v>
      </c>
      <c r="E13" s="8" t="s">
        <v>42</v>
      </c>
      <c r="F13" s="9">
        <v>90</v>
      </c>
      <c r="G13" s="8">
        <v>90</v>
      </c>
      <c r="H13" s="10">
        <f t="shared" si="0"/>
        <v>1</v>
      </c>
      <c r="I13" s="15">
        <f t="shared" si="1"/>
        <v>20</v>
      </c>
      <c r="J13" s="8"/>
      <c r="K13" s="16"/>
      <c r="L13" s="16"/>
      <c r="M13" s="16"/>
    </row>
    <row r="14" spans="1:13" ht="34.5" customHeight="1">
      <c r="A14" s="100"/>
      <c r="B14" s="8"/>
      <c r="C14" s="7"/>
      <c r="D14" s="8"/>
      <c r="E14" s="8"/>
      <c r="F14" s="9"/>
      <c r="G14" s="8"/>
      <c r="H14" s="10"/>
      <c r="I14" s="7"/>
      <c r="J14" s="8"/>
      <c r="K14" s="16"/>
      <c r="L14" s="16"/>
      <c r="M14" s="16"/>
    </row>
    <row r="15" spans="1:13" ht="34.5" customHeight="1">
      <c r="A15" s="100"/>
      <c r="B15" s="8"/>
      <c r="C15" s="7"/>
      <c r="D15" s="8"/>
      <c r="E15" s="8"/>
      <c r="F15" s="8"/>
      <c r="G15" s="8"/>
      <c r="H15" s="10"/>
      <c r="I15" s="7"/>
      <c r="J15" s="8"/>
      <c r="K15" s="16"/>
      <c r="L15" s="16"/>
      <c r="M15" s="16"/>
    </row>
    <row r="16" spans="1:13" ht="34.5" customHeight="1">
      <c r="A16" s="100"/>
      <c r="B16" s="8"/>
      <c r="C16" s="7"/>
      <c r="D16" s="8"/>
      <c r="E16" s="8"/>
      <c r="F16" s="8"/>
      <c r="G16" s="8"/>
      <c r="H16" s="10"/>
      <c r="I16" s="7"/>
      <c r="J16" s="8"/>
      <c r="K16" s="16"/>
      <c r="L16" s="16"/>
      <c r="M16" s="16"/>
    </row>
    <row r="17" spans="1:13" ht="34.5" customHeight="1">
      <c r="A17" s="100"/>
      <c r="B17" s="8"/>
      <c r="C17" s="7"/>
      <c r="D17" s="8"/>
      <c r="E17" s="8"/>
      <c r="F17" s="8"/>
      <c r="G17" s="8"/>
      <c r="H17" s="10"/>
      <c r="I17" s="7"/>
      <c r="J17" s="8"/>
      <c r="K17" s="16"/>
      <c r="L17" s="16"/>
      <c r="M17" s="16"/>
    </row>
    <row r="18" spans="1:13" ht="34.5" customHeight="1">
      <c r="A18" s="100"/>
      <c r="B18" s="8"/>
      <c r="C18" s="7"/>
      <c r="D18" s="8"/>
      <c r="E18" s="8"/>
      <c r="F18" s="8"/>
      <c r="G18" s="8"/>
      <c r="H18" s="10"/>
      <c r="I18" s="7"/>
      <c r="J18" s="8"/>
      <c r="K18" s="16"/>
      <c r="L18" s="16"/>
      <c r="M18" s="16"/>
    </row>
    <row r="19" spans="1:13" ht="34.5" customHeight="1">
      <c r="A19" s="100"/>
      <c r="B19" s="8"/>
      <c r="C19" s="7"/>
      <c r="D19" s="8"/>
      <c r="E19" s="8"/>
      <c r="F19" s="8"/>
      <c r="G19" s="8"/>
      <c r="H19" s="10"/>
      <c r="I19" s="7"/>
      <c r="J19" s="8"/>
      <c r="K19" s="16"/>
      <c r="L19" s="16"/>
      <c r="M19" s="16"/>
    </row>
    <row r="20" spans="1:13" ht="34.5" customHeight="1">
      <c r="A20" s="100"/>
      <c r="B20" s="8"/>
      <c r="C20" s="7"/>
      <c r="D20" s="8"/>
      <c r="E20" s="8"/>
      <c r="F20" s="8"/>
      <c r="G20" s="8"/>
      <c r="H20" s="10"/>
      <c r="I20" s="7"/>
      <c r="J20" s="8"/>
      <c r="K20" s="16"/>
      <c r="L20" s="16"/>
      <c r="M20" s="16"/>
    </row>
    <row r="21" spans="1:13" ht="34.5" customHeight="1">
      <c r="A21" s="100"/>
      <c r="B21" s="18"/>
      <c r="C21" s="11"/>
      <c r="D21" s="12"/>
      <c r="E21" s="12"/>
      <c r="F21" s="13"/>
      <c r="G21" s="18"/>
      <c r="H21" s="4"/>
      <c r="I21" s="11"/>
      <c r="J21" s="18"/>
    </row>
    <row r="22" spans="1:13" ht="34.5" customHeight="1">
      <c r="A22" s="91" t="s">
        <v>43</v>
      </c>
      <c r="B22" s="91"/>
      <c r="C22" s="91"/>
      <c r="D22" s="91"/>
      <c r="E22" s="91"/>
      <c r="F22" s="91"/>
      <c r="G22" s="91"/>
      <c r="H22" s="91"/>
      <c r="I22" s="91"/>
      <c r="J22" s="91"/>
    </row>
  </sheetData>
  <mergeCells count="19">
    <mergeCell ref="A1:J1"/>
    <mergeCell ref="A2:J2"/>
    <mergeCell ref="B3:F3"/>
    <mergeCell ref="B4:C4"/>
    <mergeCell ref="E4:F4"/>
    <mergeCell ref="A9:A21"/>
    <mergeCell ref="A22:J22"/>
    <mergeCell ref="D6:E6"/>
    <mergeCell ref="F6:G6"/>
    <mergeCell ref="A7:A8"/>
    <mergeCell ref="B7:F7"/>
    <mergeCell ref="G7:J7"/>
    <mergeCell ref="B8:F8"/>
    <mergeCell ref="G8:J8"/>
    <mergeCell ref="A5:A6"/>
    <mergeCell ref="B5:C5"/>
    <mergeCell ref="D5:E5"/>
    <mergeCell ref="F5:G5"/>
    <mergeCell ref="B6:C6"/>
  </mergeCells>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M23"/>
  <sheetViews>
    <sheetView workbookViewId="0">
      <selection activeCell="A3" sqref="A3:XFD23"/>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3.75" customHeight="1">
      <c r="A3" s="22" t="s">
        <v>2</v>
      </c>
      <c r="B3" s="107" t="s">
        <v>92</v>
      </c>
      <c r="C3" s="108"/>
      <c r="D3" s="108"/>
      <c r="E3" s="108"/>
      <c r="F3" s="109"/>
      <c r="G3" s="22" t="s">
        <v>4</v>
      </c>
      <c r="H3" s="23">
        <f>SUM(I10:I21)+J6</f>
        <v>98</v>
      </c>
      <c r="I3" s="22" t="s">
        <v>5</v>
      </c>
      <c r="J3" s="22" t="str">
        <f>IF(H3&lt;60,"差",IF(H3&lt;80,"中",IF(H3&lt;90,"良","优")))</f>
        <v>优</v>
      </c>
    </row>
    <row r="4" spans="1:13" ht="33.75" customHeight="1">
      <c r="A4" s="22" t="s">
        <v>6</v>
      </c>
      <c r="B4" s="107" t="s">
        <v>7</v>
      </c>
      <c r="C4" s="109"/>
      <c r="D4" s="22" t="s">
        <v>8</v>
      </c>
      <c r="E4" s="107" t="s">
        <v>7</v>
      </c>
      <c r="F4" s="109"/>
      <c r="G4" s="22" t="s">
        <v>9</v>
      </c>
      <c r="H4" s="22" t="s">
        <v>58</v>
      </c>
      <c r="I4" s="22" t="s">
        <v>10</v>
      </c>
      <c r="J4" s="22">
        <v>13509402866</v>
      </c>
    </row>
    <row r="5" spans="1:13" ht="33.75" customHeight="1">
      <c r="A5" s="114" t="s">
        <v>11</v>
      </c>
      <c r="B5" s="107" t="s">
        <v>12</v>
      </c>
      <c r="C5" s="109"/>
      <c r="D5" s="107" t="s">
        <v>13</v>
      </c>
      <c r="E5" s="109"/>
      <c r="F5" s="107" t="s">
        <v>14</v>
      </c>
      <c r="G5" s="109"/>
      <c r="H5" s="24" t="s">
        <v>15</v>
      </c>
      <c r="I5" s="24" t="s">
        <v>16</v>
      </c>
      <c r="J5" s="22" t="s">
        <v>17</v>
      </c>
    </row>
    <row r="6" spans="1:13" ht="33.75" customHeight="1">
      <c r="A6" s="115"/>
      <c r="B6" s="112">
        <v>21000000</v>
      </c>
      <c r="C6" s="113"/>
      <c r="D6" s="112">
        <v>11032600</v>
      </c>
      <c r="E6" s="113"/>
      <c r="F6" s="112">
        <v>11032600</v>
      </c>
      <c r="G6" s="113"/>
      <c r="H6" s="25">
        <f>F6/D6</f>
        <v>1</v>
      </c>
      <c r="I6" s="26">
        <v>10</v>
      </c>
      <c r="J6" s="23">
        <f>H6*I6</f>
        <v>10</v>
      </c>
    </row>
    <row r="7" spans="1:13" ht="33.75" customHeight="1">
      <c r="A7" s="110" t="s">
        <v>18</v>
      </c>
      <c r="B7" s="107" t="s">
        <v>19</v>
      </c>
      <c r="C7" s="108"/>
      <c r="D7" s="108"/>
      <c r="E7" s="108"/>
      <c r="F7" s="109"/>
      <c r="G7" s="107" t="s">
        <v>20</v>
      </c>
      <c r="H7" s="108"/>
      <c r="I7" s="108"/>
      <c r="J7" s="109"/>
    </row>
    <row r="8" spans="1:13" ht="33.75" customHeight="1">
      <c r="A8" s="110"/>
      <c r="B8" s="107" t="s">
        <v>88</v>
      </c>
      <c r="C8" s="108"/>
      <c r="D8" s="108"/>
      <c r="E8" s="108"/>
      <c r="F8" s="109"/>
      <c r="G8" s="107" t="s">
        <v>89</v>
      </c>
      <c r="H8" s="108"/>
      <c r="I8" s="108"/>
      <c r="J8" s="109"/>
    </row>
    <row r="9" spans="1:13" ht="33.75" customHeight="1">
      <c r="A9" s="110" t="s">
        <v>23</v>
      </c>
      <c r="B9" s="22" t="s">
        <v>24</v>
      </c>
      <c r="C9" s="22" t="s">
        <v>25</v>
      </c>
      <c r="D9" s="22" t="s">
        <v>26</v>
      </c>
      <c r="E9" s="28" t="s">
        <v>27</v>
      </c>
      <c r="F9" s="22" t="s">
        <v>28</v>
      </c>
      <c r="G9" s="22" t="s">
        <v>29</v>
      </c>
      <c r="H9" s="22" t="s">
        <v>30</v>
      </c>
      <c r="I9" s="22" t="s">
        <v>31</v>
      </c>
      <c r="J9" s="22" t="s">
        <v>32</v>
      </c>
    </row>
    <row r="10" spans="1:13" ht="33.75" customHeight="1">
      <c r="A10" s="110"/>
      <c r="B10" s="22" t="s">
        <v>70</v>
      </c>
      <c r="C10" s="29">
        <v>30</v>
      </c>
      <c r="D10" s="30" t="s">
        <v>37</v>
      </c>
      <c r="E10" s="30" t="s">
        <v>35</v>
      </c>
      <c r="F10" s="31">
        <v>100</v>
      </c>
      <c r="G10" s="31">
        <v>100</v>
      </c>
      <c r="H10" s="25">
        <f t="shared" ref="H10:H14" si="0">G10/F10</f>
        <v>1</v>
      </c>
      <c r="I10" s="23">
        <f t="shared" ref="I10:I14" si="1">H10*C10</f>
        <v>30</v>
      </c>
      <c r="J10" s="22"/>
    </row>
    <row r="11" spans="1:13" ht="33.75" customHeight="1">
      <c r="A11" s="110"/>
      <c r="B11" s="32" t="s">
        <v>90</v>
      </c>
      <c r="C11" s="33">
        <v>30</v>
      </c>
      <c r="D11" s="32" t="s">
        <v>84</v>
      </c>
      <c r="E11" s="32" t="s">
        <v>39</v>
      </c>
      <c r="F11" s="34">
        <v>12</v>
      </c>
      <c r="G11" s="34">
        <v>12</v>
      </c>
      <c r="H11" s="35">
        <f t="shared" si="0"/>
        <v>1</v>
      </c>
      <c r="I11" s="36">
        <f t="shared" si="1"/>
        <v>30</v>
      </c>
      <c r="J11" s="32"/>
      <c r="K11" s="37"/>
      <c r="L11" s="37"/>
      <c r="M11" s="37"/>
    </row>
    <row r="12" spans="1:13" ht="33.75" customHeight="1">
      <c r="A12" s="110"/>
      <c r="B12" s="32" t="s">
        <v>85</v>
      </c>
      <c r="C12" s="33">
        <v>10</v>
      </c>
      <c r="D12" s="32" t="s">
        <v>72</v>
      </c>
      <c r="E12" s="32" t="s">
        <v>72</v>
      </c>
      <c r="F12" s="34" t="s">
        <v>73</v>
      </c>
      <c r="G12" s="34" t="s">
        <v>86</v>
      </c>
      <c r="H12" s="35">
        <v>0.9</v>
      </c>
      <c r="I12" s="36">
        <f t="shared" si="1"/>
        <v>9</v>
      </c>
      <c r="J12" s="32"/>
      <c r="K12" s="37"/>
      <c r="L12" s="37"/>
      <c r="M12" s="37"/>
    </row>
    <row r="13" spans="1:13" ht="33.75" customHeight="1">
      <c r="A13" s="110"/>
      <c r="B13" s="32" t="s">
        <v>91</v>
      </c>
      <c r="C13" s="33">
        <v>10</v>
      </c>
      <c r="D13" s="32" t="s">
        <v>72</v>
      </c>
      <c r="E13" s="32" t="s">
        <v>72</v>
      </c>
      <c r="F13" s="34" t="s">
        <v>73</v>
      </c>
      <c r="G13" s="34" t="s">
        <v>86</v>
      </c>
      <c r="H13" s="35">
        <v>0.9</v>
      </c>
      <c r="I13" s="36">
        <f t="shared" si="1"/>
        <v>9</v>
      </c>
      <c r="J13" s="32"/>
      <c r="K13" s="37"/>
      <c r="L13" s="37"/>
      <c r="M13" s="37"/>
    </row>
    <row r="14" spans="1:13" ht="33.75" customHeight="1">
      <c r="A14" s="110"/>
      <c r="B14" s="32" t="s">
        <v>79</v>
      </c>
      <c r="C14" s="33">
        <v>10</v>
      </c>
      <c r="D14" s="32" t="s">
        <v>37</v>
      </c>
      <c r="E14" s="32" t="s">
        <v>42</v>
      </c>
      <c r="F14" s="34">
        <v>90</v>
      </c>
      <c r="G14" s="34">
        <v>90</v>
      </c>
      <c r="H14" s="35">
        <f t="shared" si="0"/>
        <v>1</v>
      </c>
      <c r="I14" s="36">
        <f t="shared" si="1"/>
        <v>10</v>
      </c>
      <c r="J14" s="32"/>
      <c r="K14" s="37"/>
      <c r="L14" s="37"/>
      <c r="M14" s="37"/>
    </row>
    <row r="15" spans="1:13" ht="33.75" customHeight="1">
      <c r="A15" s="110"/>
      <c r="B15" s="32"/>
      <c r="C15" s="33"/>
      <c r="D15" s="32"/>
      <c r="E15" s="32"/>
      <c r="F15" s="32"/>
      <c r="G15" s="32"/>
      <c r="H15" s="35"/>
      <c r="I15" s="33"/>
      <c r="J15" s="32"/>
      <c r="K15" s="37"/>
      <c r="L15" s="37"/>
      <c r="M15" s="37"/>
    </row>
    <row r="16" spans="1:13" ht="33.75" customHeight="1">
      <c r="A16" s="110"/>
      <c r="B16" s="32"/>
      <c r="C16" s="33"/>
      <c r="D16" s="32"/>
      <c r="E16" s="32"/>
      <c r="F16" s="32"/>
      <c r="G16" s="32"/>
      <c r="H16" s="35"/>
      <c r="I16" s="33"/>
      <c r="J16" s="32"/>
      <c r="K16" s="37"/>
      <c r="L16" s="37"/>
      <c r="M16" s="37"/>
    </row>
    <row r="17" spans="1:13" ht="33.75" customHeight="1">
      <c r="A17" s="110"/>
      <c r="B17" s="32"/>
      <c r="C17" s="33"/>
      <c r="D17" s="32"/>
      <c r="E17" s="32"/>
      <c r="F17" s="32"/>
      <c r="G17" s="32"/>
      <c r="H17" s="35"/>
      <c r="I17" s="33"/>
      <c r="J17" s="32"/>
      <c r="K17" s="37"/>
      <c r="L17" s="37"/>
      <c r="M17" s="37"/>
    </row>
    <row r="18" spans="1:13" ht="33.75" customHeight="1">
      <c r="A18" s="110"/>
      <c r="B18" s="32"/>
      <c r="C18" s="33"/>
      <c r="D18" s="32"/>
      <c r="E18" s="32"/>
      <c r="F18" s="32"/>
      <c r="G18" s="32"/>
      <c r="H18" s="35"/>
      <c r="I18" s="33"/>
      <c r="J18" s="32"/>
      <c r="K18" s="37"/>
      <c r="L18" s="37"/>
      <c r="M18" s="37"/>
    </row>
    <row r="19" spans="1:13" ht="33.75" customHeight="1">
      <c r="A19" s="110"/>
      <c r="B19" s="32"/>
      <c r="C19" s="33"/>
      <c r="D19" s="32"/>
      <c r="E19" s="32"/>
      <c r="F19" s="32"/>
      <c r="G19" s="32"/>
      <c r="H19" s="35"/>
      <c r="I19" s="33"/>
      <c r="J19" s="32"/>
      <c r="K19" s="37"/>
      <c r="L19" s="37"/>
      <c r="M19" s="37"/>
    </row>
    <row r="20" spans="1:13" ht="33.75" customHeight="1">
      <c r="A20" s="110"/>
      <c r="B20" s="32"/>
      <c r="C20" s="33"/>
      <c r="D20" s="32"/>
      <c r="E20" s="32"/>
      <c r="F20" s="32"/>
      <c r="G20" s="32"/>
      <c r="H20" s="35"/>
      <c r="I20" s="33"/>
      <c r="J20" s="32"/>
      <c r="K20" s="37"/>
      <c r="L20" s="37"/>
      <c r="M20" s="37"/>
    </row>
    <row r="21" spans="1:13" ht="33.75" customHeight="1">
      <c r="A21" s="110"/>
      <c r="B21" s="22"/>
      <c r="C21" s="29"/>
      <c r="D21" s="30"/>
      <c r="E21" s="30"/>
      <c r="F21" s="38"/>
      <c r="G21" s="22"/>
      <c r="H21" s="25"/>
      <c r="I21" s="29"/>
      <c r="J21" s="22"/>
    </row>
    <row r="22" spans="1:13" ht="33.75" customHeight="1">
      <c r="A22" s="111" t="s">
        <v>43</v>
      </c>
      <c r="B22" s="111"/>
      <c r="C22" s="111"/>
      <c r="D22" s="111"/>
      <c r="E22" s="111"/>
      <c r="F22" s="111"/>
      <c r="G22" s="111"/>
      <c r="H22" s="111"/>
      <c r="I22" s="111"/>
      <c r="J22" s="111"/>
    </row>
    <row r="23" spans="1:13" ht="33.75" customHeight="1"/>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32.25" customHeight="1">
      <c r="A3" s="22" t="s">
        <v>2</v>
      </c>
      <c r="B3" s="107" t="s">
        <v>100</v>
      </c>
      <c r="C3" s="108"/>
      <c r="D3" s="108"/>
      <c r="E3" s="108"/>
      <c r="F3" s="109"/>
      <c r="G3" s="22" t="s">
        <v>4</v>
      </c>
      <c r="H3" s="23">
        <f>SUM(I10:I20)+J6</f>
        <v>98</v>
      </c>
      <c r="I3" s="22" t="s">
        <v>5</v>
      </c>
      <c r="J3" s="22" t="str">
        <f>IF(H3&lt;60,"差",IF(H3&lt;80,"中",IF(H3&lt;90,"良","优")))</f>
        <v>优</v>
      </c>
    </row>
    <row r="4" spans="1:13" ht="32.25" customHeight="1">
      <c r="A4" s="22" t="s">
        <v>6</v>
      </c>
      <c r="B4" s="107" t="s">
        <v>7</v>
      </c>
      <c r="C4" s="109"/>
      <c r="D4" s="22" t="s">
        <v>8</v>
      </c>
      <c r="E4" s="107" t="s">
        <v>7</v>
      </c>
      <c r="F4" s="109"/>
      <c r="G4" s="22" t="s">
        <v>9</v>
      </c>
      <c r="H4" s="22" t="s">
        <v>58</v>
      </c>
      <c r="I4" s="22" t="s">
        <v>10</v>
      </c>
      <c r="J4" s="22">
        <v>13509402866</v>
      </c>
    </row>
    <row r="5" spans="1:13" ht="32.25" customHeight="1">
      <c r="A5" s="114" t="s">
        <v>11</v>
      </c>
      <c r="B5" s="107" t="s">
        <v>12</v>
      </c>
      <c r="C5" s="109"/>
      <c r="D5" s="107" t="s">
        <v>13</v>
      </c>
      <c r="E5" s="109"/>
      <c r="F5" s="107" t="s">
        <v>14</v>
      </c>
      <c r="G5" s="109"/>
      <c r="H5" s="24" t="s">
        <v>15</v>
      </c>
      <c r="I5" s="24" t="s">
        <v>16</v>
      </c>
      <c r="J5" s="22" t="s">
        <v>17</v>
      </c>
    </row>
    <row r="6" spans="1:13" ht="32.25" customHeight="1">
      <c r="A6" s="115"/>
      <c r="B6" s="112">
        <v>17290000</v>
      </c>
      <c r="C6" s="113"/>
      <c r="D6" s="112">
        <v>12713900</v>
      </c>
      <c r="E6" s="113"/>
      <c r="F6" s="112">
        <v>12713900</v>
      </c>
      <c r="G6" s="113"/>
      <c r="H6" s="25">
        <f>F6/D6</f>
        <v>1</v>
      </c>
      <c r="I6" s="26">
        <v>10</v>
      </c>
      <c r="J6" s="23">
        <f>H6*I6</f>
        <v>10</v>
      </c>
    </row>
    <row r="7" spans="1:13" ht="32.25" customHeight="1">
      <c r="A7" s="110" t="s">
        <v>18</v>
      </c>
      <c r="B7" s="107" t="s">
        <v>19</v>
      </c>
      <c r="C7" s="108"/>
      <c r="D7" s="108"/>
      <c r="E7" s="108"/>
      <c r="F7" s="109"/>
      <c r="G7" s="107" t="s">
        <v>20</v>
      </c>
      <c r="H7" s="108"/>
      <c r="I7" s="108"/>
      <c r="J7" s="109"/>
    </row>
    <row r="8" spans="1:13" ht="32.25" customHeight="1">
      <c r="A8" s="110"/>
      <c r="B8" s="107" t="s">
        <v>93</v>
      </c>
      <c r="C8" s="108"/>
      <c r="D8" s="108"/>
      <c r="E8" s="108"/>
      <c r="F8" s="109"/>
      <c r="G8" s="107" t="s">
        <v>94</v>
      </c>
      <c r="H8" s="108"/>
      <c r="I8" s="108"/>
      <c r="J8" s="109"/>
    </row>
    <row r="9" spans="1:13" ht="32.25" customHeight="1">
      <c r="A9" s="110" t="s">
        <v>23</v>
      </c>
      <c r="B9" s="22" t="s">
        <v>24</v>
      </c>
      <c r="C9" s="22" t="s">
        <v>25</v>
      </c>
      <c r="D9" s="22" t="s">
        <v>26</v>
      </c>
      <c r="E9" s="28" t="s">
        <v>27</v>
      </c>
      <c r="F9" s="22" t="s">
        <v>28</v>
      </c>
      <c r="G9" s="22" t="s">
        <v>29</v>
      </c>
      <c r="H9" s="22" t="s">
        <v>30</v>
      </c>
      <c r="I9" s="22" t="s">
        <v>31</v>
      </c>
      <c r="J9" s="22" t="s">
        <v>32</v>
      </c>
    </row>
    <row r="10" spans="1:13" ht="32.25" customHeight="1">
      <c r="A10" s="110"/>
      <c r="B10" s="22" t="s">
        <v>95</v>
      </c>
      <c r="C10" s="29" t="s">
        <v>96</v>
      </c>
      <c r="D10" s="30" t="s">
        <v>34</v>
      </c>
      <c r="E10" s="30" t="s">
        <v>39</v>
      </c>
      <c r="F10" s="31">
        <v>1271.3900000000001</v>
      </c>
      <c r="G10" s="31">
        <v>1271.3900000000001</v>
      </c>
      <c r="H10" s="25">
        <f>G10/F10</f>
        <v>1</v>
      </c>
      <c r="I10" s="23">
        <f t="shared" ref="I10:I16" si="0">H10*C10</f>
        <v>15</v>
      </c>
      <c r="J10" s="22"/>
    </row>
    <row r="11" spans="1:13" ht="32.25" customHeight="1">
      <c r="A11" s="110"/>
      <c r="B11" s="32" t="s">
        <v>97</v>
      </c>
      <c r="C11" s="33" t="s">
        <v>96</v>
      </c>
      <c r="D11" s="32" t="s">
        <v>37</v>
      </c>
      <c r="E11" s="32" t="s">
        <v>64</v>
      </c>
      <c r="F11" s="34" t="s">
        <v>69</v>
      </c>
      <c r="G11" s="32" t="s">
        <v>69</v>
      </c>
      <c r="H11" s="35">
        <f>G11/F11</f>
        <v>1</v>
      </c>
      <c r="I11" s="36">
        <f t="shared" si="0"/>
        <v>15</v>
      </c>
      <c r="J11" s="32"/>
      <c r="K11" s="37"/>
      <c r="L11" s="37"/>
      <c r="M11" s="37"/>
    </row>
    <row r="12" spans="1:13" ht="32.25" customHeight="1">
      <c r="A12" s="110"/>
      <c r="B12" s="32" t="s">
        <v>98</v>
      </c>
      <c r="C12" s="33" t="s">
        <v>96</v>
      </c>
      <c r="D12" s="32" t="s">
        <v>37</v>
      </c>
      <c r="E12" s="32" t="s">
        <v>64</v>
      </c>
      <c r="F12" s="34" t="s">
        <v>69</v>
      </c>
      <c r="G12" s="32" t="s">
        <v>69</v>
      </c>
      <c r="H12" s="35">
        <f>G12/F12</f>
        <v>1</v>
      </c>
      <c r="I12" s="36">
        <f t="shared" si="0"/>
        <v>15</v>
      </c>
      <c r="J12" s="32"/>
      <c r="K12" s="37"/>
      <c r="L12" s="37"/>
      <c r="M12" s="37"/>
    </row>
    <row r="13" spans="1:13" ht="32.25" customHeight="1">
      <c r="A13" s="110"/>
      <c r="B13" s="32" t="s">
        <v>70</v>
      </c>
      <c r="C13" s="33" t="s">
        <v>96</v>
      </c>
      <c r="D13" s="32" t="s">
        <v>37</v>
      </c>
      <c r="E13" s="32" t="s">
        <v>64</v>
      </c>
      <c r="F13" s="34" t="s">
        <v>69</v>
      </c>
      <c r="G13" s="32" t="s">
        <v>69</v>
      </c>
      <c r="H13" s="35">
        <f>G13/F13</f>
        <v>1</v>
      </c>
      <c r="I13" s="36">
        <f t="shared" si="0"/>
        <v>15</v>
      </c>
      <c r="J13" s="32"/>
      <c r="K13" s="37"/>
      <c r="L13" s="37"/>
      <c r="M13" s="37"/>
    </row>
    <row r="14" spans="1:13" ht="32.25" customHeight="1">
      <c r="A14" s="110"/>
      <c r="B14" s="32" t="s">
        <v>85</v>
      </c>
      <c r="C14" s="33" t="s">
        <v>68</v>
      </c>
      <c r="D14" s="32" t="s">
        <v>72</v>
      </c>
      <c r="E14" s="32" t="s">
        <v>72</v>
      </c>
      <c r="F14" s="34" t="s">
        <v>73</v>
      </c>
      <c r="G14" s="32" t="s">
        <v>86</v>
      </c>
      <c r="H14" s="35">
        <v>0.9</v>
      </c>
      <c r="I14" s="36">
        <f t="shared" si="0"/>
        <v>9</v>
      </c>
      <c r="J14" s="32"/>
      <c r="K14" s="37"/>
      <c r="L14" s="37"/>
      <c r="M14" s="37"/>
    </row>
    <row r="15" spans="1:13" ht="32.25" customHeight="1">
      <c r="A15" s="110"/>
      <c r="B15" s="32" t="s">
        <v>99</v>
      </c>
      <c r="C15" s="33" t="s">
        <v>68</v>
      </c>
      <c r="D15" s="32" t="s">
        <v>72</v>
      </c>
      <c r="E15" s="32" t="s">
        <v>72</v>
      </c>
      <c r="F15" s="32" t="s">
        <v>73</v>
      </c>
      <c r="G15" s="32" t="s">
        <v>86</v>
      </c>
      <c r="H15" s="35">
        <v>0.9</v>
      </c>
      <c r="I15" s="36">
        <f t="shared" si="0"/>
        <v>9</v>
      </c>
      <c r="J15" s="32"/>
      <c r="K15" s="37"/>
      <c r="L15" s="37"/>
      <c r="M15" s="37"/>
    </row>
    <row r="16" spans="1:13" ht="32.25" customHeight="1">
      <c r="A16" s="110"/>
      <c r="B16" s="32" t="s">
        <v>79</v>
      </c>
      <c r="C16" s="34">
        <v>10</v>
      </c>
      <c r="D16" s="32" t="s">
        <v>37</v>
      </c>
      <c r="E16" s="32" t="s">
        <v>42</v>
      </c>
      <c r="F16" s="34">
        <v>90</v>
      </c>
      <c r="G16" s="34">
        <v>90</v>
      </c>
      <c r="H16" s="35">
        <f>G16/F16</f>
        <v>1</v>
      </c>
      <c r="I16" s="36">
        <f t="shared" si="0"/>
        <v>10</v>
      </c>
      <c r="J16" s="32"/>
      <c r="K16" s="37"/>
      <c r="L16" s="37"/>
      <c r="M16" s="37"/>
    </row>
    <row r="17" spans="1:13" ht="32.25" customHeight="1">
      <c r="A17" s="110"/>
      <c r="B17" s="32"/>
      <c r="C17" s="33"/>
      <c r="D17" s="32"/>
      <c r="E17" s="32"/>
      <c r="F17" s="32"/>
      <c r="G17" s="32"/>
      <c r="H17" s="35"/>
      <c r="I17" s="33"/>
      <c r="J17" s="32"/>
      <c r="K17" s="37"/>
      <c r="L17" s="37"/>
      <c r="M17" s="37"/>
    </row>
    <row r="18" spans="1:13" ht="32.25" customHeight="1">
      <c r="A18" s="110"/>
      <c r="B18" s="32"/>
      <c r="C18" s="33"/>
      <c r="D18" s="32"/>
      <c r="E18" s="32"/>
      <c r="F18" s="32"/>
      <c r="G18" s="32"/>
      <c r="H18" s="35"/>
      <c r="I18" s="33"/>
      <c r="J18" s="32"/>
      <c r="K18" s="37"/>
      <c r="L18" s="37"/>
      <c r="M18" s="37"/>
    </row>
    <row r="19" spans="1:13" ht="32.25" customHeight="1">
      <c r="A19" s="110"/>
      <c r="B19" s="32"/>
      <c r="C19" s="33"/>
      <c r="D19" s="32"/>
      <c r="E19" s="32"/>
      <c r="F19" s="32"/>
      <c r="G19" s="32"/>
      <c r="H19" s="35"/>
      <c r="I19" s="33"/>
      <c r="J19" s="32"/>
      <c r="K19" s="37"/>
      <c r="L19" s="37"/>
      <c r="M19" s="37"/>
    </row>
    <row r="20" spans="1:13" ht="32.25" customHeight="1">
      <c r="A20" s="110"/>
      <c r="B20" s="22"/>
      <c r="C20" s="29"/>
      <c r="D20" s="30"/>
      <c r="E20" s="30"/>
      <c r="F20" s="38"/>
      <c r="G20" s="22"/>
      <c r="H20" s="25"/>
      <c r="I20" s="29"/>
      <c r="J20" s="22"/>
    </row>
    <row r="21" spans="1:13" ht="32.25" customHeight="1">
      <c r="A21" s="111" t="s">
        <v>43</v>
      </c>
      <c r="B21" s="111"/>
      <c r="C21" s="111"/>
      <c r="D21" s="111"/>
      <c r="E21" s="111"/>
      <c r="F21" s="111"/>
      <c r="G21" s="111"/>
      <c r="H21" s="111"/>
      <c r="I21" s="111"/>
      <c r="J21" s="111"/>
    </row>
    <row r="22" spans="1:13" ht="32.25" customHeight="1"/>
  </sheetData>
  <mergeCells count="19">
    <mergeCell ref="A9:A20"/>
    <mergeCell ref="A21:J21"/>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M22"/>
  <sheetViews>
    <sheetView workbookViewId="0">
      <selection activeCell="A3" sqref="A3:XFD22"/>
    </sheetView>
  </sheetViews>
  <sheetFormatPr defaultColWidth="9" defaultRowHeight="13.5"/>
  <cols>
    <col min="1" max="1" width="14.25" customWidth="1"/>
    <col min="2" max="2" width="19.75" customWidth="1"/>
    <col min="3" max="3" width="9.875" customWidth="1"/>
    <col min="4" max="4" width="10.375" customWidth="1"/>
    <col min="5" max="5" width="11.875" customWidth="1"/>
    <col min="6" max="6" width="12" customWidth="1"/>
    <col min="7" max="7" width="13.375" customWidth="1"/>
    <col min="8" max="9" width="12.625" customWidth="1"/>
    <col min="10" max="10" width="14.125" customWidth="1"/>
  </cols>
  <sheetData>
    <row r="1" spans="1:13" ht="20.25">
      <c r="A1" s="105" t="s">
        <v>0</v>
      </c>
      <c r="B1" s="105"/>
      <c r="C1" s="105"/>
      <c r="D1" s="105"/>
      <c r="E1" s="105"/>
      <c r="F1" s="105"/>
      <c r="G1" s="105"/>
      <c r="H1" s="105"/>
      <c r="I1" s="105"/>
      <c r="J1" s="105"/>
    </row>
    <row r="2" spans="1:13" ht="20.25" customHeight="1">
      <c r="A2" s="106" t="s">
        <v>1</v>
      </c>
      <c r="B2" s="106"/>
      <c r="C2" s="106"/>
      <c r="D2" s="106"/>
      <c r="E2" s="106"/>
      <c r="F2" s="106"/>
      <c r="G2" s="106"/>
      <c r="H2" s="106"/>
      <c r="I2" s="106"/>
      <c r="J2" s="106"/>
    </row>
    <row r="3" spans="1:13" ht="29.25" customHeight="1">
      <c r="A3" s="22" t="s">
        <v>2</v>
      </c>
      <c r="B3" s="107" t="s">
        <v>105</v>
      </c>
      <c r="C3" s="108"/>
      <c r="D3" s="108"/>
      <c r="E3" s="108"/>
      <c r="F3" s="109"/>
      <c r="G3" s="22" t="s">
        <v>4</v>
      </c>
      <c r="H3" s="23">
        <f>SUM(I10:I21)+J6</f>
        <v>99</v>
      </c>
      <c r="I3" s="22" t="s">
        <v>5</v>
      </c>
      <c r="J3" s="22" t="str">
        <f>IF(H3&lt;60,"差",IF(H3&lt;80,"中",IF(H3&lt;90,"良","优")))</f>
        <v>优</v>
      </c>
    </row>
    <row r="4" spans="1:13" ht="29.25" customHeight="1">
      <c r="A4" s="22" t="s">
        <v>6</v>
      </c>
      <c r="B4" s="107" t="s">
        <v>7</v>
      </c>
      <c r="C4" s="109"/>
      <c r="D4" s="22" t="s">
        <v>8</v>
      </c>
      <c r="E4" s="107" t="s">
        <v>7</v>
      </c>
      <c r="F4" s="109"/>
      <c r="G4" s="22" t="s">
        <v>9</v>
      </c>
      <c r="H4" s="22" t="s">
        <v>58</v>
      </c>
      <c r="I4" s="22" t="s">
        <v>10</v>
      </c>
      <c r="J4" s="22">
        <v>13509402866</v>
      </c>
    </row>
    <row r="5" spans="1:13" ht="29.25" customHeight="1">
      <c r="A5" s="114" t="s">
        <v>11</v>
      </c>
      <c r="B5" s="107" t="s">
        <v>12</v>
      </c>
      <c r="C5" s="109"/>
      <c r="D5" s="107" t="s">
        <v>13</v>
      </c>
      <c r="E5" s="109"/>
      <c r="F5" s="107" t="s">
        <v>14</v>
      </c>
      <c r="G5" s="109"/>
      <c r="H5" s="24" t="s">
        <v>15</v>
      </c>
      <c r="I5" s="24" t="s">
        <v>16</v>
      </c>
      <c r="J5" s="22" t="s">
        <v>17</v>
      </c>
    </row>
    <row r="6" spans="1:13" ht="29.25" customHeight="1">
      <c r="A6" s="115"/>
      <c r="B6" s="112">
        <v>20000000</v>
      </c>
      <c r="C6" s="113"/>
      <c r="D6" s="116"/>
      <c r="E6" s="117"/>
      <c r="F6" s="112">
        <v>20000000</v>
      </c>
      <c r="G6" s="113"/>
      <c r="H6" s="25">
        <v>1</v>
      </c>
      <c r="I6" s="26">
        <v>10</v>
      </c>
      <c r="J6" s="23">
        <f>H6*I6</f>
        <v>10</v>
      </c>
    </row>
    <row r="7" spans="1:13" ht="29.25" customHeight="1">
      <c r="A7" s="110" t="s">
        <v>18</v>
      </c>
      <c r="B7" s="107" t="s">
        <v>19</v>
      </c>
      <c r="C7" s="108"/>
      <c r="D7" s="108"/>
      <c r="E7" s="108"/>
      <c r="F7" s="109"/>
      <c r="G7" s="107" t="s">
        <v>20</v>
      </c>
      <c r="H7" s="108"/>
      <c r="I7" s="108"/>
      <c r="J7" s="109"/>
    </row>
    <row r="8" spans="1:13" ht="29.25" customHeight="1">
      <c r="A8" s="110"/>
      <c r="B8" s="107" t="s">
        <v>101</v>
      </c>
      <c r="C8" s="108"/>
      <c r="D8" s="108"/>
      <c r="E8" s="108"/>
      <c r="F8" s="109"/>
      <c r="G8" s="107" t="s">
        <v>102</v>
      </c>
      <c r="H8" s="108"/>
      <c r="I8" s="108"/>
      <c r="J8" s="109"/>
    </row>
    <row r="9" spans="1:13" ht="29.25" customHeight="1">
      <c r="A9" s="110" t="s">
        <v>23</v>
      </c>
      <c r="B9" s="22" t="s">
        <v>24</v>
      </c>
      <c r="C9" s="22" t="s">
        <v>25</v>
      </c>
      <c r="D9" s="22" t="s">
        <v>26</v>
      </c>
      <c r="E9" s="28" t="s">
        <v>27</v>
      </c>
      <c r="F9" s="22" t="s">
        <v>28</v>
      </c>
      <c r="G9" s="22" t="s">
        <v>29</v>
      </c>
      <c r="H9" s="22" t="s">
        <v>30</v>
      </c>
      <c r="I9" s="22" t="s">
        <v>31</v>
      </c>
      <c r="J9" s="22" t="s">
        <v>32</v>
      </c>
    </row>
    <row r="10" spans="1:13" ht="29.25" customHeight="1">
      <c r="A10" s="110"/>
      <c r="B10" s="22" t="s">
        <v>103</v>
      </c>
      <c r="C10" s="29">
        <v>30</v>
      </c>
      <c r="D10" s="30" t="s">
        <v>104</v>
      </c>
      <c r="E10" s="30" t="s">
        <v>35</v>
      </c>
      <c r="F10" s="31">
        <v>623</v>
      </c>
      <c r="G10" s="22">
        <v>623</v>
      </c>
      <c r="H10" s="25">
        <f t="shared" ref="H10:H14" si="0">G10/F10</f>
        <v>1</v>
      </c>
      <c r="I10" s="23">
        <f t="shared" ref="I10:I14" si="1">H10*C10</f>
        <v>30</v>
      </c>
      <c r="J10" s="22"/>
    </row>
    <row r="11" spans="1:13" ht="29.25" customHeight="1">
      <c r="A11" s="110"/>
      <c r="B11" s="32" t="s">
        <v>70</v>
      </c>
      <c r="C11" s="33">
        <v>20</v>
      </c>
      <c r="D11" s="32" t="s">
        <v>37</v>
      </c>
      <c r="E11" s="32" t="s">
        <v>35</v>
      </c>
      <c r="F11" s="34">
        <v>100</v>
      </c>
      <c r="G11" s="32">
        <v>100</v>
      </c>
      <c r="H11" s="35">
        <f t="shared" si="0"/>
        <v>1</v>
      </c>
      <c r="I11" s="36">
        <f t="shared" si="1"/>
        <v>20</v>
      </c>
      <c r="J11" s="32"/>
      <c r="K11" s="37"/>
      <c r="L11" s="37"/>
      <c r="M11" s="37"/>
    </row>
    <row r="12" spans="1:13" ht="29.25" customHeight="1">
      <c r="A12" s="110"/>
      <c r="B12" s="32" t="s">
        <v>83</v>
      </c>
      <c r="C12" s="33">
        <v>15</v>
      </c>
      <c r="D12" s="32" t="s">
        <v>84</v>
      </c>
      <c r="E12" s="32" t="s">
        <v>39</v>
      </c>
      <c r="F12" s="34">
        <v>12</v>
      </c>
      <c r="G12" s="32">
        <v>12</v>
      </c>
      <c r="H12" s="35">
        <f t="shared" si="0"/>
        <v>1</v>
      </c>
      <c r="I12" s="36">
        <f t="shared" si="1"/>
        <v>15</v>
      </c>
      <c r="J12" s="32"/>
      <c r="K12" s="37"/>
      <c r="L12" s="37"/>
      <c r="M12" s="37"/>
    </row>
    <row r="13" spans="1:13" ht="29.25" customHeight="1">
      <c r="A13" s="110"/>
      <c r="B13" s="32" t="s">
        <v>85</v>
      </c>
      <c r="C13" s="33">
        <v>10</v>
      </c>
      <c r="D13" s="32" t="s">
        <v>72</v>
      </c>
      <c r="E13" s="32" t="s">
        <v>72</v>
      </c>
      <c r="F13" s="34" t="s">
        <v>73</v>
      </c>
      <c r="G13" s="32" t="s">
        <v>86</v>
      </c>
      <c r="H13" s="35">
        <v>0.9</v>
      </c>
      <c r="I13" s="36">
        <f t="shared" si="1"/>
        <v>9</v>
      </c>
      <c r="J13" s="32"/>
      <c r="K13" s="37"/>
      <c r="L13" s="37"/>
      <c r="M13" s="37"/>
    </row>
    <row r="14" spans="1:13" ht="29.25" customHeight="1">
      <c r="A14" s="110"/>
      <c r="B14" s="32" t="s">
        <v>79</v>
      </c>
      <c r="C14" s="33">
        <v>15</v>
      </c>
      <c r="D14" s="32" t="s">
        <v>37</v>
      </c>
      <c r="E14" s="32" t="s">
        <v>35</v>
      </c>
      <c r="F14" s="34">
        <v>90</v>
      </c>
      <c r="G14" s="32">
        <v>90</v>
      </c>
      <c r="H14" s="35">
        <f t="shared" si="0"/>
        <v>1</v>
      </c>
      <c r="I14" s="36">
        <f t="shared" si="1"/>
        <v>15</v>
      </c>
      <c r="J14" s="32"/>
      <c r="K14" s="37"/>
      <c r="L14" s="37"/>
      <c r="M14" s="37"/>
    </row>
    <row r="15" spans="1:13" ht="29.25" customHeight="1">
      <c r="A15" s="110"/>
      <c r="B15" s="32"/>
      <c r="C15" s="33"/>
      <c r="D15" s="32"/>
      <c r="E15" s="32"/>
      <c r="F15" s="32"/>
      <c r="G15" s="32"/>
      <c r="H15" s="35"/>
      <c r="I15" s="33"/>
      <c r="J15" s="32"/>
      <c r="K15" s="37"/>
      <c r="L15" s="37"/>
      <c r="M15" s="37"/>
    </row>
    <row r="16" spans="1:13" ht="29.25" customHeight="1">
      <c r="A16" s="110"/>
      <c r="B16" s="32"/>
      <c r="C16" s="33"/>
      <c r="D16" s="32"/>
      <c r="E16" s="32"/>
      <c r="F16" s="32"/>
      <c r="G16" s="32"/>
      <c r="H16" s="35"/>
      <c r="I16" s="33"/>
      <c r="J16" s="32"/>
      <c r="K16" s="37"/>
      <c r="L16" s="37"/>
      <c r="M16" s="37"/>
    </row>
    <row r="17" spans="1:13" ht="29.25" customHeight="1">
      <c r="A17" s="110"/>
      <c r="B17" s="32"/>
      <c r="C17" s="33"/>
      <c r="D17" s="32"/>
      <c r="E17" s="32"/>
      <c r="F17" s="32"/>
      <c r="G17" s="32"/>
      <c r="H17" s="35"/>
      <c r="I17" s="33"/>
      <c r="J17" s="32"/>
      <c r="K17" s="37"/>
      <c r="L17" s="37"/>
      <c r="M17" s="37"/>
    </row>
    <row r="18" spans="1:13" ht="29.25" customHeight="1">
      <c r="A18" s="110"/>
      <c r="B18" s="32"/>
      <c r="C18" s="33"/>
      <c r="D18" s="32"/>
      <c r="E18" s="32"/>
      <c r="F18" s="32"/>
      <c r="G18" s="32"/>
      <c r="H18" s="35"/>
      <c r="I18" s="33"/>
      <c r="J18" s="32"/>
      <c r="K18" s="37"/>
      <c r="L18" s="37"/>
      <c r="M18" s="37"/>
    </row>
    <row r="19" spans="1:13" ht="29.25" customHeight="1">
      <c r="A19" s="110"/>
      <c r="B19" s="32"/>
      <c r="C19" s="33"/>
      <c r="D19" s="32"/>
      <c r="E19" s="32"/>
      <c r="F19" s="32"/>
      <c r="G19" s="32"/>
      <c r="H19" s="35"/>
      <c r="I19" s="33"/>
      <c r="J19" s="32"/>
      <c r="K19" s="37"/>
      <c r="L19" s="37"/>
      <c r="M19" s="37"/>
    </row>
    <row r="20" spans="1:13" ht="29.25" customHeight="1">
      <c r="A20" s="110"/>
      <c r="B20" s="32"/>
      <c r="C20" s="33"/>
      <c r="D20" s="32"/>
      <c r="E20" s="32"/>
      <c r="F20" s="32"/>
      <c r="G20" s="32"/>
      <c r="H20" s="35"/>
      <c r="I20" s="33"/>
      <c r="J20" s="32"/>
      <c r="K20" s="37"/>
      <c r="L20" s="37"/>
      <c r="M20" s="37"/>
    </row>
    <row r="21" spans="1:13" ht="29.25" customHeight="1">
      <c r="A21" s="110"/>
      <c r="B21" s="22"/>
      <c r="C21" s="29"/>
      <c r="D21" s="30"/>
      <c r="E21" s="30"/>
      <c r="F21" s="38"/>
      <c r="G21" s="22"/>
      <c r="H21" s="25"/>
      <c r="I21" s="29"/>
      <c r="J21" s="22"/>
    </row>
    <row r="22" spans="1:13" ht="29.25" customHeight="1">
      <c r="A22" s="111" t="s">
        <v>43</v>
      </c>
      <c r="B22" s="111"/>
      <c r="C22" s="111"/>
      <c r="D22" s="111"/>
      <c r="E22" s="111"/>
      <c r="F22" s="111"/>
      <c r="G22" s="111"/>
      <c r="H22" s="111"/>
      <c r="I22" s="111"/>
      <c r="J22" s="111"/>
    </row>
  </sheetData>
  <mergeCells count="19">
    <mergeCell ref="A9:A21"/>
    <mergeCell ref="A22:J22"/>
    <mergeCell ref="D6:E6"/>
    <mergeCell ref="F6:G6"/>
    <mergeCell ref="A7:A8"/>
    <mergeCell ref="B7:F7"/>
    <mergeCell ref="G7:J7"/>
    <mergeCell ref="B8:F8"/>
    <mergeCell ref="G8:J8"/>
    <mergeCell ref="A5:A6"/>
    <mergeCell ref="B5:C5"/>
    <mergeCell ref="D5:E5"/>
    <mergeCell ref="F5:G5"/>
    <mergeCell ref="B6:C6"/>
    <mergeCell ref="A1:J1"/>
    <mergeCell ref="A2:J2"/>
    <mergeCell ref="B3:F3"/>
    <mergeCell ref="B4:C4"/>
    <mergeCell ref="E4:F4"/>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1</vt:i4>
      </vt:variant>
    </vt:vector>
  </HeadingPairs>
  <TitlesOfParts>
    <vt:vector size="33" baseType="lpstr">
      <vt:lpstr>1偿债资金</vt:lpstr>
      <vt:lpstr>2偿债资金政府债务利息</vt:lpstr>
      <vt:lpstr>3偿债资金-债券利息</vt:lpstr>
      <vt:lpstr>4银山路延段道路工程</vt:lpstr>
      <vt:lpstr>5璧山高新区莲花片区东林大道南延段道路工程</vt:lpstr>
      <vt:lpstr>6璧山城市森林工程苗木采购</vt:lpstr>
      <vt:lpstr>7绿城建设苗木栽植服务采购工程</vt:lpstr>
      <vt:lpstr>8绿城建设苗木栽植服务采购</vt:lpstr>
      <vt:lpstr>9观音塘湿地公园项目</vt:lpstr>
      <vt:lpstr>10璧山科技成果展示中心</vt:lpstr>
      <vt:lpstr>11两山丽苑经适房项目小区环境附属及弹性市政道路工程</vt:lpstr>
      <vt:lpstr>12区域整体影响评价（含水保、节能、气候、应急、环境、绿化）</vt:lpstr>
      <vt:lpstr>13.高铁站前片区220k茅田南北线和110千伏高压线迁改下地</vt:lpstr>
      <vt:lpstr>14.2022年征地拆迁涉及电力、水、天然气、通信等迁改</vt:lpstr>
      <vt:lpstr>15.重庆理工大学新能源汽车与智能网联汽车产业技术研究院</vt:lpstr>
      <vt:lpstr>16.重庆高新技术产业研究院有限责任公司注册资本金</vt:lpstr>
      <vt:lpstr>17.创新创业孵化平台、研究院持续建设</vt:lpstr>
      <vt:lpstr>18.建设重庆大学先进技术研究院</vt:lpstr>
      <vt:lpstr>19.亚士创能西南综合制造基地及西南区域总部项目</vt:lpstr>
      <vt:lpstr>20.少海汇重庆智慧生活产业园项目</vt:lpstr>
      <vt:lpstr>21.小瑞科技智慧网联产业基地项目</vt:lpstr>
      <vt:lpstr>22.新型液晶显示屏生产项目</vt:lpstr>
      <vt:lpstr>23.中国长安汽车集团有限公司青山智能传动产业园项目</vt:lpstr>
      <vt:lpstr>24.川铁超级电容项目</vt:lpstr>
      <vt:lpstr>25.重庆鹤姿汽车科技有限公司项目</vt:lpstr>
      <vt:lpstr>26.动力电池扩能项目</vt:lpstr>
      <vt:lpstr>27.付收回桂林大发、青杠片区等土地款</vt:lpstr>
      <vt:lpstr>28.高新区建设项目</vt:lpstr>
      <vt:lpstr>29璧山高新区站前片区一期道路工程</vt:lpstr>
      <vt:lpstr>30凤凰小学建设项目(EPC模式）</vt:lpstr>
      <vt:lpstr>31.高新区公租房品质提升改造项目、虎峰公租房维修改造项目</vt:lpstr>
      <vt:lpstr>32金凤隧道璧山段建设项目</vt:lpstr>
      <vt:lpstr>'1偿债资金'!Print_Area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万东华[万东华]</cp:lastModifiedBy>
  <cp:lastPrinted>2023-03-29T01:35:54Z</cp:lastPrinted>
  <dcterms:created xsi:type="dcterms:W3CDTF">2006-09-16T00:00:00Z</dcterms:created>
  <dcterms:modified xsi:type="dcterms:W3CDTF">2023-09-22T06:11:30Z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9403336DE4814F49966B61E20EB087F1</vt:lpwstr>
  </property>
</Properties>
</file>