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firstSheet="3" activeTab="4"/>
  </bookViews>
  <sheets>
    <sheet name="1.管网整治工程" sheetId="1" r:id="rId1"/>
    <sheet name="2.污水处理服务费" sheetId="2" r:id="rId2"/>
    <sheet name="3.太和生活垃圾填埋场DTRO膜设备处理渗滤液原液服务费" sheetId="3" r:id="rId3"/>
    <sheet name="4.太和生活垃圾填埋场MVR蒸发器处理渗滤液浓缩液服务费" sheetId="4" r:id="rId4"/>
    <sheet name="5.璧山区污水处理费代征手续费" sheetId="5" r:id="rId5"/>
    <sheet name="6.璧山区排水许可颁证委托办理及颁发服务项目" sheetId="6" r:id="rId6"/>
    <sheet name="7.排水防涝相关工作经费" sheetId="7" r:id="rId7"/>
    <sheet name="8.城市内涝规划报告编制" sheetId="8" r:id="rId8"/>
    <sheet name="9.观音塘生活污水处理厂至大旺桥河道补水工程运行管护资金" sheetId="9" r:id="rId9"/>
    <sheet name="10正兴太和生活垃圾填埋场渗滤液浓缩液晶体无害化焚烧处理服务费" sheetId="10" r:id="rId10"/>
    <sheet name="11璧山区排水许可后期水质抽查服务采购服务费" sheetId="11" r:id="rId11"/>
    <sheet name="12污泥无害化处置服务及补贴" sheetId="12" r:id="rId12"/>
    <sheet name="13璧山区排水管网档案信息化管理服务" sheetId="13" r:id="rId13"/>
    <sheet name="14璧山区太和渗滤液MVR蒸发器基础配套设施建设工程尾款" sheetId="14" r:id="rId14"/>
    <sheet name="15正兴太和垃圾填埋场渗滤液浓缩液基础设施建设等" sheetId="15" r:id="rId15"/>
    <sheet name="16璧山区正兴太和生活垃圾填埋场渗滤液应急处理工程" sheetId="16" r:id="rId16"/>
  </sheets>
  <calcPr calcId="144525"/>
</workbook>
</file>

<file path=xl/sharedStrings.xml><?xml version="1.0" encoding="utf-8"?>
<sst xmlns="http://schemas.openxmlformats.org/spreadsheetml/2006/main" count="224">
  <si>
    <t>附件2</t>
  </si>
  <si>
    <t>璧山区2022年度项目支出绩效自评表</t>
  </si>
  <si>
    <t>项目名称</t>
  </si>
  <si>
    <t>管网整治工程</t>
  </si>
  <si>
    <t>自评总分</t>
  </si>
  <si>
    <t>等级</t>
  </si>
  <si>
    <t>优</t>
  </si>
  <si>
    <t>实施单位</t>
  </si>
  <si>
    <t>重庆市璧山区管网运维服务中心</t>
  </si>
  <si>
    <t>主管部门</t>
  </si>
  <si>
    <t>重庆市璧山区住房和城乡建设委员会</t>
  </si>
  <si>
    <t>填表人</t>
  </si>
  <si>
    <t>贾薇</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</si>
  <si>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</si>
  <si>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</si>
  <si>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</si>
  <si>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</si>
  <si>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</si>
  <si>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</si>
  <si>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</si>
  <si>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</si>
  <si>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</si>
  <si>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</si>
  <si>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</si>
  <si>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为顺利推进排水管网整治（包括后续问题的整改、巡查）工作，保障排水管网整治工程质量得到有效监管，确保排水管网整治相关工作得以有效开展。</t>
  </si>
  <si>
    <t>2022年已完成排水管网整治工程和水岸国际小区化粪池及污水管网整治工程，有效地监管工程建设项目质量、安全、进度控制，项目投资有效性得到了保障，有效保护了城市水源以及水体功能。</t>
  </si>
  <si>
    <t>绩
效
指
标</t>
  </si>
  <si>
    <t>具体指标及内容</t>
  </si>
  <si>
    <t>指标权重</t>
  </si>
  <si>
    <t>计量单位</t>
  </si>
  <si>
    <t>指标性质</t>
  </si>
  <si>
    <t>年度指标值</t>
  </si>
  <si>
    <t>全年完成值</t>
  </si>
  <si>
    <t>得分系数（%）</t>
  </si>
  <si>
    <t>指标得分（分）</t>
  </si>
  <si>
    <t>偏差原因分析及改进措施</t>
  </si>
  <si>
    <t>聘请法律顾问服务费</t>
  </si>
  <si>
    <t>万元/年</t>
  </si>
  <si>
    <t>＝</t>
  </si>
  <si>
    <t>项目借调人员人数</t>
  </si>
  <si>
    <t>个</t>
  </si>
  <si>
    <t>有效监管工程建设项目质量、安全、进度控制</t>
  </si>
  <si>
    <t>无</t>
  </si>
  <si>
    <t>效益显著</t>
  </si>
  <si>
    <t>资金使用年限</t>
  </si>
  <si>
    <t>年</t>
  </si>
  <si>
    <t>排水管网整治完成量</t>
  </si>
  <si>
    <t>公里</t>
  </si>
  <si>
    <t>≥</t>
  </si>
  <si>
    <t>车辆租赁费用</t>
  </si>
  <si>
    <t>零星水质检测、课题研究及借调人员相关费用成本</t>
  </si>
  <si>
    <t>项目投资有效性得到保障</t>
  </si>
  <si>
    <t>得到保障</t>
  </si>
  <si>
    <t>有效保护城市水源以及水体功能</t>
  </si>
  <si>
    <t>得到保护</t>
  </si>
  <si>
    <t>备注</t>
  </si>
  <si>
    <t>注：年末零结转资金不作为预算调整。</t>
  </si>
  <si>
    <t>污水处理服务费</t>
  </si>
  <si>
    <t>污水及渗滤液处理达标排放，再生水水质达标。</t>
  </si>
  <si>
    <t>2022年污水及渗滤液处理达标排放，再生水水质达标。再生水处理成本为1.82元/立方米，污水处理成本为2.77元/立方米，渗滤液处理成本为150元/立方米，渗滤液处理量为60000立方米，污水处理量为42000000立方米，有效控制了水环境的污染负荷，水质达到了标准。</t>
  </si>
  <si>
    <t>再生水处理成本</t>
  </si>
  <si>
    <t>10</t>
  </si>
  <si>
    <t>元/立方米</t>
  </si>
  <si>
    <t>1.82</t>
  </si>
  <si>
    <t>污水处理成本</t>
  </si>
  <si>
    <t>2.77</t>
  </si>
  <si>
    <t>渗滤液处理成本</t>
  </si>
  <si>
    <t>150</t>
  </si>
  <si>
    <t>渗滤液处理量</t>
  </si>
  <si>
    <t>立方米</t>
  </si>
  <si>
    <t>60000</t>
  </si>
  <si>
    <t>污水处理量</t>
  </si>
  <si>
    <t>30</t>
  </si>
  <si>
    <t>42000000</t>
  </si>
  <si>
    <t>有效控制水环境的污染负荷</t>
  </si>
  <si>
    <t>水质达标</t>
  </si>
  <si>
    <t>达标</t>
  </si>
  <si>
    <t>太和生活垃圾填埋场DTRO膜设备处理渗滤液原液服务费</t>
  </si>
  <si>
    <t xml:space="preserve">正兴太和垃圾填埋场预计2022年共需处理渗滤液12万吨，需要租赁渗虑液处理设施对存水进行处理，达到《生活垃圾填埋污染控制标准》（GB16889-2008）表标准，并达标排放。      </t>
  </si>
  <si>
    <t>2022年，完成垃圾渗滤液处理容量120000立方米，运营费用为8880000元/年，所有垃圾渗滤液得到处理，使降低环保成本和提升环保水质得到保障，渗滤液应急处理，减少垃圾渗滤液溢出的风险，有效保护城市水源以及保护水体功能，水质达标。</t>
  </si>
  <si>
    <t>完成垃圾渗滤液处理容量</t>
  </si>
  <si>
    <t>运营费用</t>
  </si>
  <si>
    <t>元/年</t>
  </si>
  <si>
    <t>所有垃圾渗滤液得到处理，使降低环保成本和提升环保水质得到保障</t>
  </si>
  <si>
    <t>渗滤液应急处理，可快速减少垃圾渗滤液存量，保护环境，减少垃圾渗滤液溢出的风险</t>
  </si>
  <si>
    <t>减少</t>
  </si>
  <si>
    <t>增加</t>
  </si>
  <si>
    <t>有效保护城市水源以及保护水体功能</t>
  </si>
  <si>
    <t>有效保护</t>
  </si>
  <si>
    <t>偏差原因：需进一步加强城市水源及水体功能保护
改进措施：加强对保护水源水体工作培训，提高工作人员的积极保护意识</t>
  </si>
  <si>
    <t>太和生活垃圾填埋场MVR蒸发器处理渗滤液浓缩液服务费</t>
  </si>
  <si>
    <r>
      <rPr>
        <sz val="12"/>
        <rFont val="仿宋"/>
        <charset val="134"/>
      </rPr>
      <t xml:space="preserve">  正兴太和生活垃圾填埋场因浓缩液回灌调节池导致渗滤液原水COD浓度严重超标，电导率达50000μs/cm？，超过设计处置电导率（15000-20000μs/cm）约250%，导致太和垃圾渗滤液处理厂前端生化处理系统处理负荷过大，严重影响整个渗滤液处理系统的稳定性，为排查环保安全隐患。政府计划通过购买服务的方式选择有能力处理浓缩液的企业进行处理。</t>
    </r>
    <r>
      <rPr>
        <sz val="12"/>
        <rFont val="Arial"/>
        <charset val="134"/>
      </rPr>
      <t xml:space="preserve">						</t>
    </r>
    <r>
      <rPr>
        <sz val="12"/>
        <rFont val="仿宋"/>
        <charset val="134"/>
      </rPr>
      <t xml:space="preserve">
</t>
    </r>
  </si>
  <si>
    <t>2022年单位完成了浓缩液处理60000吨，按合同规定暂定运营费用为10000000元/立方米，垃圾渗滤液全量化处理得到了保障，有效保护了城市水源以及保护水体功能，水质达标。</t>
  </si>
  <si>
    <t>完成浓缩液处理吨重</t>
  </si>
  <si>
    <t>吨</t>
  </si>
  <si>
    <t>按合同规定暂定运营费用</t>
  </si>
  <si>
    <t>打赢水污染防治攻坚战，垃圾渗滤液全量化处理，打造宜居城市</t>
  </si>
  <si>
    <t>加强对城市水源以及水体功能的保护</t>
  </si>
  <si>
    <t>加强</t>
  </si>
  <si>
    <t>有待加强</t>
  </si>
  <si>
    <t>璧山区污水处理费代征手续费</t>
  </si>
  <si>
    <r>
      <rPr>
        <sz val="12"/>
        <rFont val="仿宋"/>
        <charset val="134"/>
      </rPr>
      <t xml:space="preserve">  完成年度城市污水处理费征收目标后按实际征收比例划转代征业务经费</t>
    </r>
    <r>
      <rPr>
        <sz val="12"/>
        <rFont val="Arial"/>
        <charset val="134"/>
      </rPr>
      <t xml:space="preserve">						</t>
    </r>
    <r>
      <rPr>
        <sz val="12"/>
        <rFont val="宋体"/>
        <charset val="134"/>
      </rPr>
      <t>。</t>
    </r>
  </si>
  <si>
    <t xml:space="preserve">  2022年单位完成了年度城市污水处理费征收目标后按实际征收比例划转代征业务经费，打好污染防治的水污染防治攻坚战，有效创造了良好的生活和营商环境，及时返还代征手续费给各供水企业，提升了污水处理质量，收取居民用水污水处理费1元/吨，收取非居民用水污水处理费1.3元/吨。</t>
  </si>
  <si>
    <t>打好污染防治的水污染防治攻坚战，有效创造良好的生活和营商环境</t>
  </si>
  <si>
    <t>有效创造</t>
  </si>
  <si>
    <t>及时反还代征手续费给各供水企业</t>
  </si>
  <si>
    <t>及时</t>
  </si>
  <si>
    <t>污水处理质量</t>
  </si>
  <si>
    <t>合格</t>
  </si>
  <si>
    <t>收取居民用水污水处理费</t>
  </si>
  <si>
    <t>元/吨</t>
  </si>
  <si>
    <t>收取非居民用水污水处理费</t>
  </si>
  <si>
    <t>各供水企业代征业务经费</t>
  </si>
  <si>
    <t>元</t>
  </si>
  <si>
    <t>璧山区排水许可颁证委托办理及颁发服务项目</t>
  </si>
  <si>
    <r>
      <rPr>
        <sz val="12"/>
        <rFont val="仿宋"/>
        <charset val="134"/>
      </rPr>
      <t xml:space="preserve">  2022年完成20%，委托时间一直到全区100%存量排水户颁发排水许可证为止。</t>
    </r>
    <r>
      <rPr>
        <sz val="12"/>
        <rFont val="Arial"/>
        <charset val="134"/>
      </rPr>
      <t xml:space="preserve">					</t>
    </r>
  </si>
  <si>
    <t xml:space="preserve">  已开展排水许可颁证委托办理服务和排水许可证颁发服务采购，排水许可办理单价为80元/户，为325000户排水户颁发排水许可证，打造了宜居城市，雨污分流防止了雨水进入污水管网，降低了污水处理设施负荷，有效保护城市水源以及保护水体功能，大力宣传办理排水许可证的益处，使依法依规处置排水违法行为得到成效。</t>
  </si>
  <si>
    <t>资金使用时间</t>
  </si>
  <si>
    <t>排水户排水许可证颁发数量</t>
  </si>
  <si>
    <t>户</t>
  </si>
  <si>
    <t>325000</t>
  </si>
  <si>
    <t>打赢水污染防治攻坚战，强弱项、补短板，打造宜居城市</t>
  </si>
  <si>
    <t>雨污分流防止雨水进入污水管网，降低污水处理设施负荷，防止污水进入雨水管网，有效保护城市水源以及保护水体功能</t>
  </si>
  <si>
    <t>大力宣传办理排水许可证的益处，使依法依规处置排水违法行为得到成效</t>
  </si>
  <si>
    <t>提升</t>
  </si>
  <si>
    <t>有待提升</t>
  </si>
  <si>
    <t>偏差原因：宣传力度不够，效果不显著。
改进措施：组织人员进行相关培训，加大宣传力度。</t>
  </si>
  <si>
    <t>排水许可办理单价</t>
  </si>
  <si>
    <t>元/户</t>
  </si>
  <si>
    <t>80</t>
  </si>
  <si>
    <t>排水防涝相关工作经费</t>
  </si>
  <si>
    <r>
      <rPr>
        <sz val="12"/>
        <rFont val="仿宋"/>
        <charset val="134"/>
      </rPr>
      <t xml:space="preserve"> 防止出现城市内涝，确保居民出行安全。</t>
    </r>
    <r>
      <rPr>
        <sz val="12"/>
        <rFont val="Arial"/>
        <charset val="134"/>
      </rPr>
      <t xml:space="preserve">						</t>
    </r>
  </si>
  <si>
    <t xml:space="preserve">  2022年单位开展了应急演练1次，内涝物资合格率达100%，实现了保护城市水源以及保证水体功能的有效性，增强了居民自我防范意识。</t>
  </si>
  <si>
    <t>开展应急演练次数</t>
  </si>
  <si>
    <t>次</t>
  </si>
  <si>
    <t>内涝物资合格率</t>
  </si>
  <si>
    <t>%</t>
  </si>
  <si>
    <t>实现保护城市水源以及保证水体功能的有效性</t>
  </si>
  <si>
    <t>增强居民自我防范意识</t>
  </si>
  <si>
    <t>增强</t>
  </si>
  <si>
    <t>有所增强</t>
  </si>
  <si>
    <t>居民出行满意度</t>
  </si>
  <si>
    <t>满意</t>
  </si>
  <si>
    <t>城市内涝规划报告编制</t>
  </si>
  <si>
    <t>2022年完成了城市内涝规划报告编制工作，实现了保护城市水源以及保证水体功能的有效性，增强了居民自我防范意识。</t>
  </si>
  <si>
    <t>项目实施总成本</t>
  </si>
  <si>
    <t>万元</t>
  </si>
  <si>
    <t>完成报告编制数量</t>
  </si>
  <si>
    <t>项</t>
  </si>
  <si>
    <t>1</t>
  </si>
  <si>
    <t>观音塘生活污水处理厂至大旺桥河道补水工程运行管护资金</t>
  </si>
  <si>
    <r>
      <rPr>
        <sz val="12"/>
        <rFont val="仿宋"/>
        <charset val="134"/>
      </rPr>
      <t>通过工程正常运行，将观音塘污水处理厂提标改造后经过中水调节池的4.0万m3/d中水提至璧南河上游的大旺桥处，对璧南河进行生态补水，改善壁南河水质，促进水资源可持续利用。</t>
    </r>
    <r>
      <rPr>
        <sz val="12"/>
        <rFont val="Arial"/>
        <charset val="134"/>
      </rPr>
      <t xml:space="preserve">						</t>
    </r>
    <r>
      <rPr>
        <sz val="12"/>
        <rFont val="仿宋"/>
        <charset val="134"/>
      </rPr>
      <t xml:space="preserve">
</t>
    </r>
  </si>
  <si>
    <t>已开展观音塘生活污水处理厂至大旺桥河道补水工程运行管护工作，改善了璧南河景观水体水质，提高了群众满意度。</t>
  </si>
  <si>
    <t>补水工程正常运行</t>
  </si>
  <si>
    <t>正常</t>
  </si>
  <si>
    <t>项目运管费用控制</t>
  </si>
  <si>
    <t>≤</t>
  </si>
  <si>
    <t>对璧南河进行生态补水，改善璧南河景观水体水质</t>
  </si>
  <si>
    <t>改善</t>
  </si>
  <si>
    <t>通过工程运行，提高群众满意度</t>
  </si>
  <si>
    <t>提高</t>
  </si>
  <si>
    <t>有待提高</t>
  </si>
  <si>
    <t>偏差原因：群众对工程运行情况较为不了解，容易影响群众出行。
改进措施：做好工程相关告知工作，提前通知群众。</t>
  </si>
  <si>
    <t>正兴太和生活垃圾填埋场渗滤液浓缩液晶体无害化焚烧处理服务费</t>
  </si>
  <si>
    <r>
      <rPr>
        <sz val="12"/>
        <rFont val="仿宋"/>
        <charset val="134"/>
      </rPr>
      <t>2022年渗滤液浓缩液晶体无害化焚烧及转运量6000吨，单价按780元/吨，总价468万元。</t>
    </r>
    <r>
      <rPr>
        <sz val="12"/>
        <rFont val="Arial"/>
        <charset val="134"/>
      </rPr>
      <t xml:space="preserve">						</t>
    </r>
  </si>
  <si>
    <t>2022年完成了正兴太和生活垃圾填埋场渗滤液浓缩液晶体无害化焚烧处理工作，处理了渗滤液浓缩液晶体产生量6000吨，水质也达标，打赢水污染防治攻坚战，垃圾渗滤液全量化处理，打造了宜居城市，有效保护了城市水源以及保护水体功能。</t>
  </si>
  <si>
    <t>项目运管费用</t>
  </si>
  <si>
    <t>渗滤液浓缩液晶体产生量</t>
  </si>
  <si>
    <t>提供帮助</t>
  </si>
  <si>
    <t>垃圾渗滤液全量化处理，加强对城市水源以及水体功能的保护</t>
  </si>
  <si>
    <t>璧山区排水许可后期水质抽查服务采购服务费</t>
  </si>
  <si>
    <t xml:space="preserve"> 委托具有计量认证资格（CMA）的监测机构代其开展监测，确保污染物达标排放。确保我区水质在市级排水主管部门抽测时达标。</t>
  </si>
  <si>
    <t xml:space="preserve">  2022年完成排水许可后期水质抽查工作，排水户水质抽测费用为1000元/户，为打赢水污染防治攻坚战和打造宜居城市奠定基础，雨污分流防止了雨水进入污水管网，降低了污水处理设施负荷，有效保护城市水源以及保护水体功能，大力宣传办理排水许可证的益处，使依法依规处置排水违法行为得到成效。</t>
  </si>
  <si>
    <t>排水户水质抽测费用</t>
  </si>
  <si>
    <t>重点排水户水质抽测率</t>
  </si>
  <si>
    <t>一般排水户水质抽测率</t>
  </si>
  <si>
    <t>打赢水污染防治攻坚战，打造宜居城市</t>
  </si>
  <si>
    <t>降低污水处理设施负荷</t>
  </si>
  <si>
    <t>污泥无害化处置服务及补贴</t>
  </si>
  <si>
    <r>
      <rPr>
        <sz val="12"/>
        <rFont val="仿宋"/>
        <charset val="134"/>
      </rPr>
      <t xml:space="preserve">  璧山污水处理厂污泥实现污泥实现稳定化、减量化、无害化、资源化处置。</t>
    </r>
    <r>
      <rPr>
        <sz val="12"/>
        <rFont val="Arial"/>
        <charset val="134"/>
      </rPr>
      <t xml:space="preserve">						</t>
    </r>
  </si>
  <si>
    <t>2022年完成了城镇生活污水处理厂污泥无害化处置服务工作和远郊区县城市生活污水处理厂污泥无害化处置补贴工作，完成了44000吨污泥无害化处置，按合同规定费用结算150元/吨。该工作的开展创造了良好的生活环境和投资环境，减少了污泥对环境影响，营造了秀美宜居城市。</t>
  </si>
  <si>
    <t>完成污泥无害化处置量</t>
  </si>
  <si>
    <t>按合同规定费用结算</t>
  </si>
  <si>
    <t>创造良好的生活环境和投资环境，对璧山招商引资起到了推动作用</t>
  </si>
  <si>
    <t>减少污泥对环境影响，营造秀美宜居城市</t>
  </si>
  <si>
    <t>璧山区排水管网档案信息化管理服务</t>
  </si>
  <si>
    <r>
      <rPr>
        <sz val="12"/>
        <rFont val="仿宋"/>
        <charset val="134"/>
      </rPr>
      <t>进一步摸清排水户接入点位，明确排水管线指向。杜绝因管理确实造成的污水溢流事故。</t>
    </r>
    <r>
      <rPr>
        <sz val="12"/>
        <rFont val="Arial"/>
        <charset val="134"/>
      </rPr>
      <t xml:space="preserve">						</t>
    </r>
    <r>
      <rPr>
        <sz val="12"/>
        <rFont val="仿宋"/>
        <charset val="134"/>
      </rPr>
      <t xml:space="preserve">
</t>
    </r>
  </si>
  <si>
    <t>2022年完成了璧山区排水管网档案信息化管理服务工作，2019年10月至2021年全区进行了一次大规模的城市排水管网整治工作，涉及新建或改建排水管网840公里，对管线进行规范化管理，改善了城市水环境及人居环境，避免了应管线或接入井不明导致管理不到位，造成的环保风险，提高了周边群众满意度。</t>
  </si>
  <si>
    <t>管线统计及管理的规范化</t>
  </si>
  <si>
    <t>规范</t>
  </si>
  <si>
    <t>2019年10月至2021年全区大规模的城市排水管网整治工作费用</t>
  </si>
  <si>
    <t>＜</t>
  </si>
  <si>
    <t>对管线进行规范化管理，改善城市水环境及人居环境</t>
  </si>
  <si>
    <t>得到改善</t>
  </si>
  <si>
    <t>避免应管线或接入井不明导致管理不到位，造成的环保风险</t>
  </si>
  <si>
    <t>周边群众满意度</t>
  </si>
  <si>
    <t>高</t>
  </si>
  <si>
    <t>较高</t>
  </si>
  <si>
    <t>摸清新建或改建排水管网接入点及具体指向公里数</t>
  </si>
  <si>
    <t>璧山区太和渗滤液MVR蒸发器基础配套设施建设工程尾款</t>
  </si>
  <si>
    <r>
      <rPr>
        <sz val="12"/>
        <rFont val="仿宋"/>
        <charset val="134"/>
      </rPr>
      <t>杜绝因渗滤液溢流造成的安全环保突出事故。</t>
    </r>
    <r>
      <rPr>
        <sz val="12"/>
        <rFont val="Arial"/>
        <charset val="134"/>
      </rPr>
      <t xml:space="preserve">						</t>
    </r>
  </si>
  <si>
    <t>璧山区太和渗滤液MVR蒸发器基础配套设施建设工程施工总工期为135天，建立了1项MVR蒸发器基础配套设施建设工程，该工程为渗滤液处理提供基础设施，减少垃圾渗滤液溢出的风险。</t>
  </si>
  <si>
    <t>按合同规定费用</t>
  </si>
  <si>
    <t>20</t>
  </si>
  <si>
    <t>施工总工期</t>
  </si>
  <si>
    <t>天</t>
  </si>
  <si>
    <t>完成MVR蒸发器基础配套设施建设工程数量</t>
  </si>
  <si>
    <t>为渗滤液处理提供基础设施，减少垃圾渗滤液溢出的风险</t>
  </si>
  <si>
    <t>服务对象满意度</t>
  </si>
  <si>
    <t>正兴太和垃圾填埋场渗滤液浓缩液基础设施建设、新建渗滤液调蓄池和超浓缩液储存池</t>
  </si>
  <si>
    <t>完成正兴太和垃圾填埋场渗滤液浓缩液基础设施建设、新建渗滤液调蓄池和超浓缩液储存池。</t>
  </si>
  <si>
    <t>2022年完成了正兴太和垃圾填埋场渗滤液浓缩液基础设施建设和新建渗滤液调蓄池和超浓缩液储存池工作，减少了垃圾渗滤液溢出的风险，有效保护了城市水源以及保护水体功能，提高了垃圾渗滤液全量化处理水平。</t>
  </si>
  <si>
    <t>项目费用</t>
  </si>
  <si>
    <t>减少垃圾渗滤液溢出的风险</t>
  </si>
  <si>
    <t>有所减少</t>
  </si>
  <si>
    <t>提高垃圾渗滤液全量化处理水平</t>
  </si>
  <si>
    <t>有所提高</t>
  </si>
  <si>
    <t>璧山区正兴太和生活垃圾填埋场渗滤液应急处理工程</t>
  </si>
  <si>
    <t>通过渗滤液膜处理设备应急处理正兴太和生活垃圾填埋场渗滤液，防止因渗滤液外溢造成环境事件。</t>
  </si>
  <si>
    <t>通过对渗滤液的有效处置，降低了渗滤液外溢风险。</t>
  </si>
  <si>
    <t>及时进行应急处理</t>
  </si>
  <si>
    <t>得到提高</t>
  </si>
  <si>
    <t>加强对城市水源和水体功能的保护</t>
  </si>
  <si>
    <t>群众满意程度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</si>
</sst>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Red]\(0.00\)"/>
    <numFmt numFmtId="178" formatCode="0_ "/>
  </numFmts>
  <fonts count="30">
    <font>
      <sz val="11"/>
      <color theme="1"/>
      <name val="宋体"/>
      <charset val="134"/>
      <scheme val="minor"/>
    </font>
    <font>
      <sz val="16"/>
      <color theme="1"/>
      <name val="仿宋"/>
      <charset val="134"/>
    </font>
    <font>
      <b/>
      <sz val="16"/>
      <color theme="1"/>
      <name val="仿宋"/>
      <charset val="134"/>
    </font>
    <font>
      <sz val="12"/>
      <color theme="1"/>
      <name val="仿宋"/>
      <charset val="134"/>
    </font>
    <font>
      <sz val="12"/>
      <name val="仿宋"/>
      <charset val="134"/>
    </font>
    <font>
      <sz val="12"/>
      <color rgb="FF000000"/>
      <name val="仿宋"/>
      <charset val="134"/>
    </font>
    <font>
      <sz val="11"/>
      <color rgb="FFFF0000"/>
      <name val="宋体"/>
      <charset val="134"/>
      <scheme val="minor"/>
    </font>
    <font>
      <sz val="11"/>
      <name val="仿宋"/>
      <charset val="134"/>
    </font>
    <font>
      <sz val="12"/>
      <color rgb="FFFF0000"/>
      <name val="仿宋"/>
      <charset val="134"/>
    </font>
    <font>
      <sz val="11"/>
      <color theme="1"/>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2"/>
      <name val="Arial"/>
      <charset val="134"/>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7"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10" applyNumberFormat="0" applyFont="0" applyAlignment="0" applyProtection="0">
      <alignment vertical="center"/>
    </xf>
    <xf numFmtId="0" fontId="10" fillId="12"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0" fillId="17" borderId="0" applyNumberFormat="0" applyBorder="0" applyAlignment="0" applyProtection="0">
      <alignment vertical="center"/>
    </xf>
    <xf numFmtId="0" fontId="20" fillId="0" borderId="14" applyNumberFormat="0" applyFill="0" applyAlignment="0" applyProtection="0">
      <alignment vertical="center"/>
    </xf>
    <xf numFmtId="0" fontId="10" fillId="20" borderId="0" applyNumberFormat="0" applyBorder="0" applyAlignment="0" applyProtection="0">
      <alignment vertical="center"/>
    </xf>
    <xf numFmtId="0" fontId="25" fillId="15" borderId="15" applyNumberFormat="0" applyAlignment="0" applyProtection="0">
      <alignment vertical="center"/>
    </xf>
    <xf numFmtId="0" fontId="18" fillId="15" borderId="12" applyNumberFormat="0" applyAlignment="0" applyProtection="0">
      <alignment vertical="center"/>
    </xf>
    <xf numFmtId="0" fontId="15" fillId="9" borderId="11" applyNumberFormat="0" applyAlignment="0" applyProtection="0">
      <alignment vertical="center"/>
    </xf>
    <xf numFmtId="0" fontId="9" fillId="24" borderId="0" applyNumberFormat="0" applyBorder="0" applyAlignment="0" applyProtection="0">
      <alignment vertical="center"/>
    </xf>
    <xf numFmtId="0" fontId="10" fillId="26" borderId="0" applyNumberFormat="0" applyBorder="0" applyAlignment="0" applyProtection="0">
      <alignment vertical="center"/>
    </xf>
    <xf numFmtId="0" fontId="19" fillId="0" borderId="13" applyNumberFormat="0" applyFill="0" applyAlignment="0" applyProtection="0">
      <alignment vertical="center"/>
    </xf>
    <xf numFmtId="0" fontId="26" fillId="0" borderId="16" applyNumberFormat="0" applyFill="0" applyAlignment="0" applyProtection="0">
      <alignment vertical="center"/>
    </xf>
    <xf numFmtId="0" fontId="27" fillId="28" borderId="0" applyNumberFormat="0" applyBorder="0" applyAlignment="0" applyProtection="0">
      <alignment vertical="center"/>
    </xf>
    <xf numFmtId="0" fontId="16" fillId="11" borderId="0" applyNumberFormat="0" applyBorder="0" applyAlignment="0" applyProtection="0">
      <alignment vertical="center"/>
    </xf>
    <xf numFmtId="0" fontId="9" fillId="29" borderId="0" applyNumberFormat="0" applyBorder="0" applyAlignment="0" applyProtection="0">
      <alignment vertical="center"/>
    </xf>
    <xf numFmtId="0" fontId="10" fillId="22" borderId="0" applyNumberFormat="0" applyBorder="0" applyAlignment="0" applyProtection="0">
      <alignment vertical="center"/>
    </xf>
    <xf numFmtId="0" fontId="9" fillId="14" borderId="0" applyNumberFormat="0" applyBorder="0" applyAlignment="0" applyProtection="0">
      <alignment vertical="center"/>
    </xf>
    <xf numFmtId="0" fontId="9" fillId="8" borderId="0" applyNumberFormat="0" applyBorder="0" applyAlignment="0" applyProtection="0">
      <alignment vertical="center"/>
    </xf>
    <xf numFmtId="0" fontId="9" fillId="27" borderId="0" applyNumberFormat="0" applyBorder="0" applyAlignment="0" applyProtection="0">
      <alignment vertical="center"/>
    </xf>
    <xf numFmtId="0" fontId="9" fillId="6"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10" fillId="4" borderId="0" applyNumberFormat="0" applyBorder="0" applyAlignment="0" applyProtection="0">
      <alignment vertical="center"/>
    </xf>
    <xf numFmtId="0" fontId="9" fillId="2" borderId="0" applyNumberFormat="0" applyBorder="0" applyAlignment="0" applyProtection="0">
      <alignment vertical="center"/>
    </xf>
    <xf numFmtId="0" fontId="10" fillId="32" borderId="0" applyNumberFormat="0" applyBorder="0" applyAlignment="0" applyProtection="0">
      <alignment vertical="center"/>
    </xf>
    <xf numFmtId="0" fontId="10" fillId="3" borderId="0" applyNumberFormat="0" applyBorder="0" applyAlignment="0" applyProtection="0">
      <alignment vertical="center"/>
    </xf>
    <xf numFmtId="0" fontId="9" fillId="30" borderId="0" applyNumberFormat="0" applyBorder="0" applyAlignment="0" applyProtection="0">
      <alignment vertical="center"/>
    </xf>
    <xf numFmtId="0" fontId="10" fillId="19" borderId="0" applyNumberFormat="0" applyBorder="0" applyAlignment="0" applyProtection="0">
      <alignment vertical="center"/>
    </xf>
  </cellStyleXfs>
  <cellXfs count="48">
    <xf numFmtId="0" fontId="0" fillId="0" borderId="0" xfId="0"/>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178"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78" fontId="4"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Fill="1" applyBorder="1" applyAlignment="1">
      <alignment vertical="center" wrapText="1"/>
    </xf>
    <xf numFmtId="0" fontId="4" fillId="0" borderId="0" xfId="0" applyFont="1" applyFill="1" applyAlignment="1">
      <alignment horizontal="center" vertical="center"/>
    </xf>
    <xf numFmtId="177" fontId="4" fillId="0" borderId="1" xfId="0" applyNumberFormat="1" applyFont="1" applyFill="1" applyBorder="1" applyAlignment="1">
      <alignment horizontal="center" vertical="center" wrapText="1"/>
    </xf>
    <xf numFmtId="0" fontId="6" fillId="0" borderId="0" xfId="0" applyFont="1"/>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0" xfId="0" applyFont="1" applyFill="1" applyAlignment="1">
      <alignment horizontal="center" vertical="center"/>
    </xf>
    <xf numFmtId="0" fontId="6" fillId="0" borderId="0" xfId="0" applyFont="1" applyAlignment="1">
      <alignment vertical="center"/>
    </xf>
    <xf numFmtId="0" fontId="3" fillId="0" borderId="0" xfId="0" applyFont="1" applyFill="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0" xfId="0" applyFont="1" applyAlignment="1">
      <alignment vertical="center" wrapText="1"/>
    </xf>
    <xf numFmtId="0" fontId="5" fillId="0" borderId="8" xfId="0" applyFont="1" applyFill="1" applyBorder="1" applyAlignment="1">
      <alignment horizontal="center" vertical="center" wrapText="1"/>
    </xf>
    <xf numFmtId="0" fontId="3" fillId="0" borderId="1" xfId="11" applyNumberFormat="1" applyFont="1" applyFill="1" applyBorder="1" applyAlignment="1" applyProtection="1">
      <alignment horizontal="center" vertical="center" wrapText="1"/>
    </xf>
    <xf numFmtId="0" fontId="6" fillId="0" borderId="0" xfId="0" applyFont="1" applyAlignment="1">
      <alignment horizontal="center" vertical="center"/>
    </xf>
    <xf numFmtId="9" fontId="0" fillId="0" borderId="0" xfId="0" applyNumberFormat="1"/>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workbookViewId="0">
      <selection activeCell="L8" sqref="$A1:$XFD1048576"/>
    </sheetView>
  </sheetViews>
  <sheetFormatPr defaultColWidth="9" defaultRowHeight="14.4"/>
  <cols>
    <col min="1" max="1" width="12.6296296296296" customWidth="1"/>
    <col min="2" max="2" width="19.75" customWidth="1"/>
    <col min="3" max="3" width="9.87962962962963" customWidth="1"/>
    <col min="4" max="4" width="10.3796296296296" customWidth="1"/>
    <col min="5" max="5" width="10.1296296296296" customWidth="1"/>
    <col min="6" max="6" width="12" customWidth="1"/>
    <col min="7" max="7" width="13.6296296296296" customWidth="1"/>
    <col min="8" max="9" width="12.6296296296296" customWidth="1"/>
    <col min="10" max="10" width="13.3796296296296" customWidth="1"/>
    <col min="11" max="11" width="20.75" customWidth="1"/>
    <col min="13" max="13" width="12.6296296296296"/>
  </cols>
  <sheetData>
    <row r="1" ht="20.4" spans="1:10">
      <c r="A1" s="1" t="s">
        <v>0</v>
      </c>
      <c r="B1" s="1"/>
      <c r="C1" s="1"/>
      <c r="D1" s="1"/>
      <c r="E1" s="1"/>
      <c r="F1" s="1"/>
      <c r="G1" s="1"/>
      <c r="H1" s="1"/>
      <c r="I1" s="1"/>
      <c r="J1" s="1"/>
    </row>
    <row r="2" ht="20.25" customHeight="1" spans="1:10">
      <c r="A2" s="2" t="s">
        <v>1</v>
      </c>
      <c r="B2" s="2"/>
      <c r="C2" s="2"/>
      <c r="D2" s="2"/>
      <c r="E2" s="2"/>
      <c r="F2" s="2"/>
      <c r="G2" s="2"/>
      <c r="H2" s="2"/>
      <c r="I2" s="2"/>
      <c r="J2" s="2"/>
    </row>
    <row r="3" ht="26.1" customHeight="1" spans="1:11">
      <c r="A3" s="3" t="s">
        <v>2</v>
      </c>
      <c r="B3" s="23" t="s">
        <v>3</v>
      </c>
      <c r="C3" s="24"/>
      <c r="D3" s="24"/>
      <c r="E3" s="24"/>
      <c r="F3" s="25"/>
      <c r="G3" s="3" t="s">
        <v>4</v>
      </c>
      <c r="H3" s="38">
        <f>SUM(J6,I10:I18)</f>
        <v>94.8208955223881</v>
      </c>
      <c r="I3" s="3" t="s">
        <v>5</v>
      </c>
      <c r="J3" s="3" t="s">
        <v>6</v>
      </c>
      <c r="K3" s="46"/>
    </row>
    <row r="4" ht="40.9" customHeight="1" spans="1:11">
      <c r="A4" s="3" t="s">
        <v>7</v>
      </c>
      <c r="B4" s="23" t="s">
        <v>8</v>
      </c>
      <c r="C4" s="25"/>
      <c r="D4" s="3" t="s">
        <v>9</v>
      </c>
      <c r="E4" s="23" t="s">
        <v>10</v>
      </c>
      <c r="F4" s="25"/>
      <c r="G4" s="3" t="s">
        <v>11</v>
      </c>
      <c r="H4" s="33" t="s">
        <v>12</v>
      </c>
      <c r="I4" s="3" t="s">
        <v>13</v>
      </c>
      <c r="J4" s="3">
        <v>18623063639</v>
      </c>
      <c r="K4" s="22"/>
    </row>
    <row r="5" ht="26.1" customHeight="1" spans="1:10">
      <c r="A5" s="8" t="s">
        <v>14</v>
      </c>
      <c r="B5" s="23" t="s">
        <v>15</v>
      </c>
      <c r="C5" s="25"/>
      <c r="D5" s="23" t="s">
        <v>16</v>
      </c>
      <c r="E5" s="25"/>
      <c r="F5" s="23" t="s">
        <v>17</v>
      </c>
      <c r="G5" s="25"/>
      <c r="H5" s="23" t="s">
        <v>18</v>
      </c>
      <c r="I5" s="23" t="s">
        <v>19</v>
      </c>
      <c r="J5" s="3" t="s">
        <v>20</v>
      </c>
    </row>
    <row r="6" ht="45" customHeight="1" spans="1:12">
      <c r="A6" s="9"/>
      <c r="B6" s="4">
        <v>182000</v>
      </c>
      <c r="C6" s="6"/>
      <c r="D6" s="4">
        <v>268000</v>
      </c>
      <c r="E6" s="6"/>
      <c r="F6" s="4">
        <v>129200</v>
      </c>
      <c r="G6" s="6"/>
      <c r="H6" s="21">
        <f>F6/D6*100</f>
        <v>48.2089552238806</v>
      </c>
      <c r="I6" s="37">
        <v>10</v>
      </c>
      <c r="J6" s="38">
        <f>H6*I6*0.01</f>
        <v>4.82089552238806</v>
      </c>
      <c r="L6" s="47"/>
    </row>
    <row r="7" ht="26.1" customHeight="1" spans="1:10">
      <c r="A7" s="3" t="s">
        <v>21</v>
      </c>
      <c r="B7" s="23" t="s">
        <v>22</v>
      </c>
      <c r="C7" s="24"/>
      <c r="D7" s="24"/>
      <c r="E7" s="24"/>
      <c r="F7" s="25"/>
      <c r="G7" s="23" t="s">
        <v>23</v>
      </c>
      <c r="H7" s="24"/>
      <c r="I7" s="24"/>
      <c r="J7" s="25"/>
    </row>
    <row r="8" ht="75" customHeight="1" spans="1:10">
      <c r="A8" s="3"/>
      <c r="B8" s="23" t="s">
        <v>24</v>
      </c>
      <c r="C8" s="24"/>
      <c r="D8" s="24"/>
      <c r="E8" s="24"/>
      <c r="F8" s="25"/>
      <c r="G8" s="23" t="s">
        <v>25</v>
      </c>
      <c r="H8" s="24"/>
      <c r="I8" s="24"/>
      <c r="J8" s="25"/>
    </row>
    <row r="9" ht="39" customHeight="1" spans="1:10">
      <c r="A9" s="3" t="s">
        <v>26</v>
      </c>
      <c r="B9" s="3" t="s">
        <v>27</v>
      </c>
      <c r="C9" s="3" t="s">
        <v>28</v>
      </c>
      <c r="D9" s="3" t="s">
        <v>29</v>
      </c>
      <c r="E9" s="10" t="s">
        <v>30</v>
      </c>
      <c r="F9" s="3" t="s">
        <v>31</v>
      </c>
      <c r="G9" s="3" t="s">
        <v>32</v>
      </c>
      <c r="H9" s="7" t="s">
        <v>33</v>
      </c>
      <c r="I9" s="3" t="s">
        <v>34</v>
      </c>
      <c r="J9" s="3" t="s">
        <v>35</v>
      </c>
    </row>
    <row r="10" ht="26.1" customHeight="1" spans="1:11">
      <c r="A10" s="3"/>
      <c r="B10" s="3" t="s">
        <v>36</v>
      </c>
      <c r="C10" s="44">
        <v>5</v>
      </c>
      <c r="D10" s="44" t="s">
        <v>37</v>
      </c>
      <c r="E10" s="44" t="s">
        <v>38</v>
      </c>
      <c r="F10" s="44">
        <v>1.2</v>
      </c>
      <c r="G10" s="3">
        <v>1.2</v>
      </c>
      <c r="H10" s="45">
        <v>100</v>
      </c>
      <c r="I10" s="44">
        <v>5</v>
      </c>
      <c r="J10" s="3"/>
      <c r="K10" s="46"/>
    </row>
    <row r="11" ht="26.1" customHeight="1" spans="1:10">
      <c r="A11" s="3"/>
      <c r="B11" s="3" t="s">
        <v>39</v>
      </c>
      <c r="C11" s="44">
        <v>10</v>
      </c>
      <c r="D11" s="44" t="s">
        <v>40</v>
      </c>
      <c r="E11" s="44" t="s">
        <v>38</v>
      </c>
      <c r="F11" s="44">
        <v>2</v>
      </c>
      <c r="G11" s="3">
        <v>2</v>
      </c>
      <c r="H11" s="45">
        <v>100</v>
      </c>
      <c r="I11" s="44">
        <v>10</v>
      </c>
      <c r="J11" s="3"/>
    </row>
    <row r="12" ht="48" customHeight="1" spans="1:10">
      <c r="A12" s="3"/>
      <c r="B12" s="3" t="s">
        <v>41</v>
      </c>
      <c r="C12" s="44">
        <v>20</v>
      </c>
      <c r="D12" s="44" t="s">
        <v>42</v>
      </c>
      <c r="E12" s="44" t="s">
        <v>42</v>
      </c>
      <c r="F12" s="44" t="s">
        <v>43</v>
      </c>
      <c r="G12" s="3" t="s">
        <v>43</v>
      </c>
      <c r="H12" s="45">
        <v>100</v>
      </c>
      <c r="I12" s="44">
        <v>20</v>
      </c>
      <c r="J12" s="3"/>
    </row>
    <row r="13" ht="26.1" customHeight="1" spans="1:10">
      <c r="A13" s="3"/>
      <c r="B13" s="3" t="s">
        <v>44</v>
      </c>
      <c r="C13" s="44">
        <v>10</v>
      </c>
      <c r="D13" s="44" t="s">
        <v>45</v>
      </c>
      <c r="E13" s="44" t="s">
        <v>38</v>
      </c>
      <c r="F13" s="44">
        <v>3</v>
      </c>
      <c r="G13" s="3">
        <v>3</v>
      </c>
      <c r="H13" s="45">
        <v>100</v>
      </c>
      <c r="I13" s="44">
        <v>10</v>
      </c>
      <c r="J13" s="3"/>
    </row>
    <row r="14" ht="26.1" customHeight="1" spans="1:10">
      <c r="A14" s="3"/>
      <c r="B14" s="3" t="s">
        <v>46</v>
      </c>
      <c r="C14" s="44">
        <v>20</v>
      </c>
      <c r="D14" s="44" t="s">
        <v>47</v>
      </c>
      <c r="E14" s="44" t="s">
        <v>48</v>
      </c>
      <c r="F14" s="44">
        <v>780</v>
      </c>
      <c r="G14" s="3">
        <v>780</v>
      </c>
      <c r="H14" s="45">
        <v>100</v>
      </c>
      <c r="I14" s="44">
        <v>20</v>
      </c>
      <c r="J14" s="3"/>
    </row>
    <row r="15" ht="26.1" customHeight="1" spans="1:10">
      <c r="A15" s="3"/>
      <c r="B15" s="3" t="s">
        <v>49</v>
      </c>
      <c r="C15" s="44">
        <v>5</v>
      </c>
      <c r="D15" s="44" t="s">
        <v>37</v>
      </c>
      <c r="E15" s="44" t="s">
        <v>38</v>
      </c>
      <c r="F15" s="44">
        <v>10</v>
      </c>
      <c r="G15" s="3">
        <v>10</v>
      </c>
      <c r="H15" s="45">
        <v>100</v>
      </c>
      <c r="I15" s="44">
        <v>5</v>
      </c>
      <c r="J15" s="3"/>
    </row>
    <row r="16" ht="52.15" customHeight="1" spans="1:10">
      <c r="A16" s="3"/>
      <c r="B16" s="3" t="s">
        <v>50</v>
      </c>
      <c r="C16" s="44">
        <v>5</v>
      </c>
      <c r="D16" s="44" t="s">
        <v>37</v>
      </c>
      <c r="E16" s="44" t="s">
        <v>38</v>
      </c>
      <c r="F16" s="44">
        <v>7</v>
      </c>
      <c r="G16" s="3">
        <v>7</v>
      </c>
      <c r="H16" s="45">
        <v>100</v>
      </c>
      <c r="I16" s="44">
        <v>5</v>
      </c>
      <c r="J16" s="3"/>
    </row>
    <row r="17" ht="36" customHeight="1" spans="1:10">
      <c r="A17" s="3"/>
      <c r="B17" s="3" t="s">
        <v>51</v>
      </c>
      <c r="C17" s="44">
        <v>10</v>
      </c>
      <c r="D17" s="44" t="s">
        <v>42</v>
      </c>
      <c r="E17" s="44" t="s">
        <v>42</v>
      </c>
      <c r="F17" s="44" t="s">
        <v>52</v>
      </c>
      <c r="G17" s="3" t="s">
        <v>52</v>
      </c>
      <c r="H17" s="45">
        <v>100</v>
      </c>
      <c r="I17" s="44">
        <v>10</v>
      </c>
      <c r="J17" s="3"/>
    </row>
    <row r="18" ht="48" customHeight="1" spans="1:10">
      <c r="A18" s="3"/>
      <c r="B18" s="3" t="s">
        <v>53</v>
      </c>
      <c r="C18" s="44">
        <v>5</v>
      </c>
      <c r="D18" s="44" t="s">
        <v>42</v>
      </c>
      <c r="E18" s="44" t="s">
        <v>42</v>
      </c>
      <c r="F18" s="44" t="s">
        <v>54</v>
      </c>
      <c r="G18" s="3" t="s">
        <v>54</v>
      </c>
      <c r="H18" s="45">
        <v>100</v>
      </c>
      <c r="I18" s="44">
        <v>5</v>
      </c>
      <c r="J18" s="3"/>
    </row>
    <row r="19" ht="26.1" customHeight="1" spans="1:10">
      <c r="A19" s="17" t="s">
        <v>55</v>
      </c>
      <c r="B19" s="17"/>
      <c r="C19" s="17"/>
      <c r="D19" s="17"/>
      <c r="E19" s="17"/>
      <c r="F19" s="17"/>
      <c r="G19" s="17"/>
      <c r="H19" s="17"/>
      <c r="I19" s="17"/>
      <c r="J19" s="17"/>
    </row>
    <row r="20" ht="26.1" customHeight="1" spans="1:10">
      <c r="A20" s="18" t="s">
        <v>56</v>
      </c>
      <c r="B20" s="18"/>
      <c r="C20" s="18"/>
      <c r="D20" s="18"/>
      <c r="E20" s="18"/>
      <c r="F20" s="18"/>
      <c r="G20" s="18"/>
      <c r="H20" s="18"/>
      <c r="I20" s="18"/>
      <c r="J20"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9:J19"/>
    <mergeCell ref="A20:J20"/>
    <mergeCell ref="A5:A6"/>
    <mergeCell ref="A7:A8"/>
    <mergeCell ref="A9:A18"/>
  </mergeCells>
  <pageMargins left="0.25" right="0.25"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6"/>
  <sheetViews>
    <sheetView workbookViewId="0">
      <selection activeCell="G8" sqref="G8:J8"/>
    </sheetView>
  </sheetViews>
  <sheetFormatPr defaultColWidth="9" defaultRowHeight="14.4"/>
  <cols>
    <col min="1" max="1" width="12.3796296296296" customWidth="1"/>
    <col min="2" max="2" width="19.5" customWidth="1"/>
    <col min="3" max="3" width="13.75" customWidth="1"/>
    <col min="4" max="4" width="11.5" customWidth="1"/>
    <col min="5" max="5" width="12.3796296296296" customWidth="1"/>
    <col min="6" max="6" width="13.6296296296296" customWidth="1"/>
    <col min="7" max="7" width="15.5" customWidth="1"/>
    <col min="8" max="8" width="12.3796296296296" customWidth="1"/>
    <col min="9" max="9" width="12.6296296296296" customWidth="1"/>
    <col min="10" max="10" width="23" customWidth="1"/>
  </cols>
  <sheetData>
    <row r="1" ht="20.4" spans="1:10">
      <c r="A1" s="1" t="s">
        <v>0</v>
      </c>
      <c r="B1" s="1"/>
      <c r="C1" s="1"/>
      <c r="D1" s="1"/>
      <c r="E1" s="1"/>
      <c r="F1" s="1"/>
      <c r="G1" s="1"/>
      <c r="H1" s="1"/>
      <c r="I1" s="1"/>
      <c r="J1" s="1"/>
    </row>
    <row r="2" ht="20.4" spans="1:10">
      <c r="A2" s="2" t="s">
        <v>1</v>
      </c>
      <c r="B2" s="2"/>
      <c r="C2" s="2"/>
      <c r="D2" s="2"/>
      <c r="E2" s="2"/>
      <c r="F2" s="2"/>
      <c r="G2" s="2"/>
      <c r="H2" s="2"/>
      <c r="I2" s="2"/>
      <c r="J2" s="2"/>
    </row>
    <row r="3" ht="30" customHeight="1" spans="1:10">
      <c r="A3" s="3" t="s">
        <v>2</v>
      </c>
      <c r="B3" s="4" t="s">
        <v>163</v>
      </c>
      <c r="C3" s="5"/>
      <c r="D3" s="5"/>
      <c r="E3" s="5"/>
      <c r="F3" s="6"/>
      <c r="G3" s="7" t="s">
        <v>4</v>
      </c>
      <c r="H3" s="7">
        <f>SUM(J6,I10:I14)</f>
        <v>94.34</v>
      </c>
      <c r="I3" s="7" t="s">
        <v>5</v>
      </c>
      <c r="J3" s="7" t="str">
        <f>IF(H3&gt;=90,"优","良")</f>
        <v>优</v>
      </c>
    </row>
    <row r="4" ht="33" customHeight="1" spans="1:10">
      <c r="A4" s="3" t="s">
        <v>7</v>
      </c>
      <c r="B4" s="4" t="s">
        <v>8</v>
      </c>
      <c r="C4" s="6"/>
      <c r="D4" s="7" t="s">
        <v>9</v>
      </c>
      <c r="E4" s="4" t="s">
        <v>10</v>
      </c>
      <c r="F4" s="6"/>
      <c r="G4" s="7" t="s">
        <v>11</v>
      </c>
      <c r="H4" s="7" t="s">
        <v>12</v>
      </c>
      <c r="I4" s="7" t="s">
        <v>13</v>
      </c>
      <c r="J4" s="7">
        <v>18623063639</v>
      </c>
    </row>
    <row r="5" ht="31.15" customHeight="1" spans="1:10">
      <c r="A5" s="8" t="s">
        <v>14</v>
      </c>
      <c r="B5" s="4" t="s">
        <v>15</v>
      </c>
      <c r="C5" s="6"/>
      <c r="D5" s="4" t="s">
        <v>16</v>
      </c>
      <c r="E5" s="6"/>
      <c r="F5" s="4" t="s">
        <v>17</v>
      </c>
      <c r="G5" s="6"/>
      <c r="H5" s="4" t="s">
        <v>18</v>
      </c>
      <c r="I5" s="4" t="s">
        <v>19</v>
      </c>
      <c r="J5" s="7" t="s">
        <v>20</v>
      </c>
    </row>
    <row r="6" ht="55.15" customHeight="1" spans="1:10">
      <c r="A6" s="9"/>
      <c r="B6" s="4">
        <v>2500000</v>
      </c>
      <c r="C6" s="6"/>
      <c r="D6" s="4"/>
      <c r="E6" s="6"/>
      <c r="F6" s="4">
        <v>1585000</v>
      </c>
      <c r="G6" s="6"/>
      <c r="H6" s="7">
        <f>F6/B6*100</f>
        <v>63.4</v>
      </c>
      <c r="I6" s="37">
        <v>10</v>
      </c>
      <c r="J6" s="21">
        <f>H6*I6*0.01</f>
        <v>6.34</v>
      </c>
    </row>
    <row r="7" ht="28.15" customHeight="1" spans="1:10">
      <c r="A7" s="3" t="s">
        <v>21</v>
      </c>
      <c r="B7" s="23" t="s">
        <v>22</v>
      </c>
      <c r="C7" s="24"/>
      <c r="D7" s="24"/>
      <c r="E7" s="24"/>
      <c r="F7" s="25"/>
      <c r="G7" s="23" t="s">
        <v>23</v>
      </c>
      <c r="H7" s="24"/>
      <c r="I7" s="24"/>
      <c r="J7" s="25"/>
    </row>
    <row r="8" ht="76.15" customHeight="1" spans="1:10">
      <c r="A8" s="3"/>
      <c r="B8" s="4" t="s">
        <v>164</v>
      </c>
      <c r="C8" s="5"/>
      <c r="D8" s="5"/>
      <c r="E8" s="5"/>
      <c r="F8" s="6"/>
      <c r="G8" s="4" t="s">
        <v>165</v>
      </c>
      <c r="H8" s="5"/>
      <c r="I8" s="5"/>
      <c r="J8" s="6"/>
    </row>
    <row r="9" ht="31.2" spans="1:10">
      <c r="A9" s="3" t="s">
        <v>26</v>
      </c>
      <c r="B9" s="3" t="s">
        <v>27</v>
      </c>
      <c r="C9" s="3" t="s">
        <v>28</v>
      </c>
      <c r="D9" s="3" t="s">
        <v>29</v>
      </c>
      <c r="E9" s="10" t="s">
        <v>30</v>
      </c>
      <c r="F9" s="3" t="s">
        <v>31</v>
      </c>
      <c r="G9" s="3" t="s">
        <v>32</v>
      </c>
      <c r="H9" s="7" t="s">
        <v>33</v>
      </c>
      <c r="I9" s="3" t="s">
        <v>34</v>
      </c>
      <c r="J9" s="3" t="s">
        <v>35</v>
      </c>
    </row>
    <row r="10" ht="34.15" customHeight="1" spans="1:10">
      <c r="A10" s="3"/>
      <c r="B10" s="3" t="s">
        <v>166</v>
      </c>
      <c r="C10" s="3">
        <v>20</v>
      </c>
      <c r="D10" s="3" t="s">
        <v>113</v>
      </c>
      <c r="E10" s="3" t="s">
        <v>156</v>
      </c>
      <c r="F10" s="3">
        <v>4680000</v>
      </c>
      <c r="G10" s="3">
        <v>2500000</v>
      </c>
      <c r="H10" s="13">
        <v>100</v>
      </c>
      <c r="I10" s="3">
        <f t="shared" ref="I10:I14" si="0">C10*H10*0.01</f>
        <v>20</v>
      </c>
      <c r="J10" s="3"/>
    </row>
    <row r="11" ht="34.15" customHeight="1" spans="1:10">
      <c r="A11" s="3"/>
      <c r="B11" s="3" t="s">
        <v>167</v>
      </c>
      <c r="C11" s="3">
        <v>20</v>
      </c>
      <c r="D11" s="3" t="s">
        <v>94</v>
      </c>
      <c r="E11" s="3" t="s">
        <v>48</v>
      </c>
      <c r="F11" s="3">
        <v>6000</v>
      </c>
      <c r="G11" s="3">
        <v>6000</v>
      </c>
      <c r="H11" s="13">
        <v>100</v>
      </c>
      <c r="I11" s="3">
        <f t="shared" si="0"/>
        <v>20</v>
      </c>
      <c r="J11" s="3"/>
    </row>
    <row r="12" ht="63" customHeight="1" spans="1:10">
      <c r="A12" s="3"/>
      <c r="B12" s="3" t="s">
        <v>96</v>
      </c>
      <c r="C12" s="3">
        <v>20</v>
      </c>
      <c r="D12" s="3" t="s">
        <v>42</v>
      </c>
      <c r="E12" s="3" t="s">
        <v>42</v>
      </c>
      <c r="F12" s="3" t="s">
        <v>168</v>
      </c>
      <c r="G12" s="3" t="s">
        <v>168</v>
      </c>
      <c r="H12" s="13">
        <v>100</v>
      </c>
      <c r="I12" s="3">
        <f t="shared" si="0"/>
        <v>20</v>
      </c>
      <c r="J12" s="3"/>
    </row>
    <row r="13" ht="109.15" customHeight="1" spans="1:11">
      <c r="A13" s="3"/>
      <c r="B13" s="7" t="s">
        <v>169</v>
      </c>
      <c r="C13" s="3">
        <v>20</v>
      </c>
      <c r="D13" s="3" t="s">
        <v>42</v>
      </c>
      <c r="E13" s="3" t="s">
        <v>42</v>
      </c>
      <c r="F13" s="3" t="s">
        <v>98</v>
      </c>
      <c r="G13" s="3" t="s">
        <v>99</v>
      </c>
      <c r="H13" s="13">
        <v>90</v>
      </c>
      <c r="I13" s="3">
        <f t="shared" si="0"/>
        <v>18</v>
      </c>
      <c r="J13" s="27" t="s">
        <v>89</v>
      </c>
      <c r="K13" s="36"/>
    </row>
    <row r="14" ht="34.15" customHeight="1" spans="1:10">
      <c r="A14" s="3"/>
      <c r="B14" s="3" t="s">
        <v>75</v>
      </c>
      <c r="C14" s="3">
        <v>10</v>
      </c>
      <c r="D14" s="3" t="s">
        <v>42</v>
      </c>
      <c r="E14" s="3" t="s">
        <v>42</v>
      </c>
      <c r="F14" s="3" t="s">
        <v>76</v>
      </c>
      <c r="G14" s="3" t="s">
        <v>76</v>
      </c>
      <c r="H14" s="13">
        <v>100</v>
      </c>
      <c r="I14" s="3">
        <f t="shared" si="0"/>
        <v>10</v>
      </c>
      <c r="J14" s="3"/>
    </row>
    <row r="15" ht="34.15" customHeight="1" spans="1:10">
      <c r="A15" s="17" t="s">
        <v>55</v>
      </c>
      <c r="B15" s="17"/>
      <c r="C15" s="17"/>
      <c r="D15" s="17"/>
      <c r="E15" s="17"/>
      <c r="F15" s="17"/>
      <c r="G15" s="17"/>
      <c r="H15" s="17"/>
      <c r="I15" s="17"/>
      <c r="J15" s="17"/>
    </row>
    <row r="16" ht="34.15"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7"/>
  <sheetViews>
    <sheetView workbookViewId="0">
      <selection activeCell="H6" sqref="H6"/>
    </sheetView>
  </sheetViews>
  <sheetFormatPr defaultColWidth="9" defaultRowHeight="14.4"/>
  <cols>
    <col min="2" max="2" width="19.8796296296296" customWidth="1"/>
    <col min="3" max="3" width="12" customWidth="1"/>
    <col min="4" max="4" width="11.75" customWidth="1"/>
    <col min="5" max="5" width="10.25" customWidth="1"/>
    <col min="6" max="6" width="12.3796296296296" customWidth="1"/>
    <col min="7" max="7" width="13.25" customWidth="1"/>
    <col min="8" max="8" width="9.5"/>
    <col min="9" max="9" width="11.8796296296296" customWidth="1"/>
    <col min="10" max="10" width="20.75" customWidth="1"/>
  </cols>
  <sheetData>
    <row r="1" ht="20.4" spans="1:10">
      <c r="A1" s="1" t="s">
        <v>0</v>
      </c>
      <c r="B1" s="1"/>
      <c r="C1" s="1"/>
      <c r="D1" s="1"/>
      <c r="E1" s="1"/>
      <c r="F1" s="1"/>
      <c r="G1" s="1"/>
      <c r="H1" s="1"/>
      <c r="I1" s="1"/>
      <c r="J1" s="1"/>
    </row>
    <row r="2" ht="30" customHeight="1" spans="1:10">
      <c r="A2" s="2" t="s">
        <v>1</v>
      </c>
      <c r="B2" s="2"/>
      <c r="C2" s="2"/>
      <c r="D2" s="2"/>
      <c r="E2" s="2"/>
      <c r="F2" s="2"/>
      <c r="G2" s="2"/>
      <c r="H2" s="2"/>
      <c r="I2" s="2"/>
      <c r="J2" s="2"/>
    </row>
    <row r="3" ht="42" customHeight="1" spans="1:10">
      <c r="A3" s="3" t="s">
        <v>2</v>
      </c>
      <c r="B3" s="23" t="s">
        <v>170</v>
      </c>
      <c r="C3" s="24"/>
      <c r="D3" s="24"/>
      <c r="E3" s="24"/>
      <c r="F3" s="25"/>
      <c r="G3" s="3" t="s">
        <v>4</v>
      </c>
      <c r="H3" s="3">
        <f>SUM(J6,I10:I15)</f>
        <v>89</v>
      </c>
      <c r="I3" s="3" t="s">
        <v>5</v>
      </c>
      <c r="J3" s="7" t="str">
        <f>IF(H3&gt;=90,"优","良")</f>
        <v>良</v>
      </c>
    </row>
    <row r="4" ht="42" customHeight="1" spans="1:10">
      <c r="A4" s="3" t="s">
        <v>7</v>
      </c>
      <c r="B4" s="23" t="s">
        <v>8</v>
      </c>
      <c r="C4" s="25"/>
      <c r="D4" s="3" t="s">
        <v>9</v>
      </c>
      <c r="E4" s="23" t="s">
        <v>10</v>
      </c>
      <c r="F4" s="25"/>
      <c r="G4" s="3" t="s">
        <v>11</v>
      </c>
      <c r="H4" s="3" t="s">
        <v>12</v>
      </c>
      <c r="I4" s="3" t="s">
        <v>13</v>
      </c>
      <c r="J4" s="3">
        <v>18623063639</v>
      </c>
    </row>
    <row r="5" ht="42" customHeight="1" spans="1:10">
      <c r="A5" s="8" t="s">
        <v>14</v>
      </c>
      <c r="B5" s="23" t="s">
        <v>15</v>
      </c>
      <c r="C5" s="25"/>
      <c r="D5" s="23" t="s">
        <v>16</v>
      </c>
      <c r="E5" s="25"/>
      <c r="F5" s="23" t="s">
        <v>17</v>
      </c>
      <c r="G5" s="25"/>
      <c r="H5" s="23" t="s">
        <v>18</v>
      </c>
      <c r="I5" s="23" t="s">
        <v>19</v>
      </c>
      <c r="J5" s="3" t="s">
        <v>20</v>
      </c>
    </row>
    <row r="6" ht="42" customHeight="1" spans="1:10">
      <c r="A6" s="9"/>
      <c r="B6" s="4">
        <v>1000000</v>
      </c>
      <c r="C6" s="6"/>
      <c r="D6" s="4"/>
      <c r="E6" s="6"/>
      <c r="F6" s="4">
        <v>0</v>
      </c>
      <c r="G6" s="6"/>
      <c r="H6" s="7">
        <f>F6/B6*100</f>
        <v>0</v>
      </c>
      <c r="I6" s="35">
        <v>10</v>
      </c>
      <c r="J6" s="21">
        <f>H6*I6*0.01</f>
        <v>0</v>
      </c>
    </row>
    <row r="7" ht="42" customHeight="1" spans="1:10">
      <c r="A7" s="3" t="s">
        <v>21</v>
      </c>
      <c r="B7" s="4" t="s">
        <v>22</v>
      </c>
      <c r="C7" s="5"/>
      <c r="D7" s="5"/>
      <c r="E7" s="5"/>
      <c r="F7" s="6"/>
      <c r="G7" s="4" t="s">
        <v>23</v>
      </c>
      <c r="H7" s="5"/>
      <c r="I7" s="5"/>
      <c r="J7" s="6"/>
    </row>
    <row r="8" ht="117" customHeight="1" spans="1:10">
      <c r="A8" s="3"/>
      <c r="B8" s="4" t="s">
        <v>171</v>
      </c>
      <c r="C8" s="5"/>
      <c r="D8" s="5"/>
      <c r="E8" s="5"/>
      <c r="F8" s="6"/>
      <c r="G8" s="4" t="s">
        <v>172</v>
      </c>
      <c r="H8" s="5"/>
      <c r="I8" s="5"/>
      <c r="J8" s="6"/>
    </row>
    <row r="9" ht="42" customHeight="1" spans="1:10">
      <c r="A9" s="3" t="s">
        <v>26</v>
      </c>
      <c r="B9" s="3" t="s">
        <v>27</v>
      </c>
      <c r="C9" s="3" t="s">
        <v>28</v>
      </c>
      <c r="D9" s="3" t="s">
        <v>29</v>
      </c>
      <c r="E9" s="10" t="s">
        <v>30</v>
      </c>
      <c r="F9" s="3" t="s">
        <v>31</v>
      </c>
      <c r="G9" s="3" t="s">
        <v>32</v>
      </c>
      <c r="H9" s="7" t="s">
        <v>33</v>
      </c>
      <c r="I9" s="3" t="s">
        <v>34</v>
      </c>
      <c r="J9" s="3" t="s">
        <v>35</v>
      </c>
    </row>
    <row r="10" ht="42" customHeight="1" spans="1:10">
      <c r="A10" s="3"/>
      <c r="B10" s="3" t="s">
        <v>173</v>
      </c>
      <c r="C10" s="3">
        <v>20</v>
      </c>
      <c r="D10" s="3" t="s">
        <v>128</v>
      </c>
      <c r="E10" s="3" t="s">
        <v>38</v>
      </c>
      <c r="F10" s="3">
        <v>1000</v>
      </c>
      <c r="G10" s="3">
        <v>1000</v>
      </c>
      <c r="H10" s="13">
        <v>100</v>
      </c>
      <c r="I10" s="3">
        <f t="shared" ref="I10:I15" si="0">C10*H10*0.01</f>
        <v>20</v>
      </c>
      <c r="J10" s="3"/>
    </row>
    <row r="11" ht="42" customHeight="1" spans="1:10">
      <c r="A11" s="3"/>
      <c r="B11" s="3" t="s">
        <v>174</v>
      </c>
      <c r="C11" s="3">
        <v>20</v>
      </c>
      <c r="D11" s="3" t="s">
        <v>136</v>
      </c>
      <c r="E11" s="3" t="s">
        <v>48</v>
      </c>
      <c r="F11" s="3">
        <v>30</v>
      </c>
      <c r="G11" s="3">
        <v>30</v>
      </c>
      <c r="H11" s="13">
        <v>100</v>
      </c>
      <c r="I11" s="3">
        <f t="shared" si="0"/>
        <v>20</v>
      </c>
      <c r="J11" s="3"/>
    </row>
    <row r="12" ht="42" customHeight="1" spans="1:10">
      <c r="A12" s="3"/>
      <c r="B12" s="3" t="s">
        <v>175</v>
      </c>
      <c r="C12" s="3">
        <v>20</v>
      </c>
      <c r="D12" s="3" t="s">
        <v>136</v>
      </c>
      <c r="E12" s="3" t="s">
        <v>48</v>
      </c>
      <c r="F12" s="3">
        <v>10</v>
      </c>
      <c r="G12" s="3">
        <v>10</v>
      </c>
      <c r="H12" s="13">
        <v>100</v>
      </c>
      <c r="I12" s="3">
        <f t="shared" si="0"/>
        <v>20</v>
      </c>
      <c r="J12" s="3"/>
    </row>
    <row r="13" ht="49.15" customHeight="1" spans="1:10">
      <c r="A13" s="3"/>
      <c r="B13" s="3" t="s">
        <v>176</v>
      </c>
      <c r="C13" s="3">
        <v>10</v>
      </c>
      <c r="D13" s="3" t="s">
        <v>42</v>
      </c>
      <c r="E13" s="3" t="s">
        <v>42</v>
      </c>
      <c r="F13" s="3" t="s">
        <v>43</v>
      </c>
      <c r="G13" s="3" t="s">
        <v>43</v>
      </c>
      <c r="H13" s="13">
        <v>100</v>
      </c>
      <c r="I13" s="3">
        <f t="shared" si="0"/>
        <v>10</v>
      </c>
      <c r="J13" s="3"/>
    </row>
    <row r="14" ht="66" customHeight="1" spans="1:10">
      <c r="A14" s="3"/>
      <c r="B14" s="3" t="s">
        <v>177</v>
      </c>
      <c r="C14" s="3">
        <v>10</v>
      </c>
      <c r="D14" s="3" t="s">
        <v>42</v>
      </c>
      <c r="E14" s="3" t="s">
        <v>42</v>
      </c>
      <c r="F14" s="3" t="s">
        <v>43</v>
      </c>
      <c r="G14" s="3" t="s">
        <v>43</v>
      </c>
      <c r="H14" s="13">
        <v>100</v>
      </c>
      <c r="I14" s="3">
        <f t="shared" si="0"/>
        <v>10</v>
      </c>
      <c r="J14" s="3"/>
    </row>
    <row r="15" ht="115.15" customHeight="1" spans="1:11">
      <c r="A15" s="17"/>
      <c r="B15" s="7" t="s">
        <v>97</v>
      </c>
      <c r="C15" s="3">
        <v>10</v>
      </c>
      <c r="D15" s="3" t="s">
        <v>42</v>
      </c>
      <c r="E15" s="3" t="s">
        <v>42</v>
      </c>
      <c r="F15" s="3" t="s">
        <v>98</v>
      </c>
      <c r="G15" s="3" t="s">
        <v>99</v>
      </c>
      <c r="H15" s="13">
        <v>90</v>
      </c>
      <c r="I15" s="3">
        <f t="shared" si="0"/>
        <v>9</v>
      </c>
      <c r="J15" s="27" t="s">
        <v>89</v>
      </c>
      <c r="K15" s="36"/>
    </row>
    <row r="16" ht="28.15" customHeight="1" spans="1:10">
      <c r="A16" s="17" t="s">
        <v>55</v>
      </c>
      <c r="B16" s="17"/>
      <c r="C16" s="17"/>
      <c r="D16" s="17"/>
      <c r="E16" s="17"/>
      <c r="F16" s="17"/>
      <c r="G16" s="17"/>
      <c r="H16" s="17"/>
      <c r="I16" s="17"/>
      <c r="J16" s="17"/>
    </row>
    <row r="17" ht="42"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4"/>
  </mergeCells>
  <pageMargins left="0.25" right="0.25" top="0.75" bottom="0.75" header="0.3" footer="0.3"/>
  <pageSetup paperSize="9" scale="7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workbookViewId="0">
      <selection activeCell="G8" sqref="G8:J8"/>
    </sheetView>
  </sheetViews>
  <sheetFormatPr defaultColWidth="9" defaultRowHeight="14.4"/>
  <cols>
    <col min="2" max="2" width="18.75" customWidth="1"/>
    <col min="3" max="3" width="11.1296296296296" customWidth="1"/>
    <col min="4" max="4" width="13.5" customWidth="1"/>
    <col min="5" max="5" width="9.62962962962963" customWidth="1"/>
    <col min="6" max="6" width="12.6296296296296" customWidth="1"/>
    <col min="7" max="7" width="12.5" customWidth="1"/>
    <col min="8" max="8" width="12.1296296296296" customWidth="1"/>
    <col min="9" max="9" width="13.6296296296296" customWidth="1"/>
    <col min="10" max="10" width="16.6296296296296" customWidth="1"/>
  </cols>
  <sheetData>
    <row r="1" ht="20.4" spans="1:10">
      <c r="A1" s="1" t="s">
        <v>0</v>
      </c>
      <c r="B1" s="1"/>
      <c r="C1" s="1"/>
      <c r="D1" s="1"/>
      <c r="E1" s="1"/>
      <c r="F1" s="1"/>
      <c r="G1" s="1"/>
      <c r="H1" s="1"/>
      <c r="I1" s="1"/>
      <c r="J1" s="1"/>
    </row>
    <row r="2" ht="27" customHeight="1" spans="1:10">
      <c r="A2" s="2" t="s">
        <v>1</v>
      </c>
      <c r="B2" s="2"/>
      <c r="C2" s="2"/>
      <c r="D2" s="2"/>
      <c r="E2" s="2"/>
      <c r="F2" s="2"/>
      <c r="G2" s="2"/>
      <c r="H2" s="2"/>
      <c r="I2" s="2"/>
      <c r="J2" s="2"/>
    </row>
    <row r="3" ht="28.15" customHeight="1" spans="1:10">
      <c r="A3" s="3" t="s">
        <v>2</v>
      </c>
      <c r="B3" s="23" t="s">
        <v>178</v>
      </c>
      <c r="C3" s="24"/>
      <c r="D3" s="24"/>
      <c r="E3" s="24"/>
      <c r="F3" s="25"/>
      <c r="G3" s="3" t="s">
        <v>4</v>
      </c>
      <c r="H3" s="34">
        <f>SUM(J6,I10:I14)</f>
        <v>98.3769633507853</v>
      </c>
      <c r="I3" s="3" t="s">
        <v>5</v>
      </c>
      <c r="J3" s="7" t="str">
        <f>IF(H3&gt;=90,"优","良")</f>
        <v>优</v>
      </c>
    </row>
    <row r="4" ht="36" customHeight="1" spans="1:10">
      <c r="A4" s="3" t="s">
        <v>7</v>
      </c>
      <c r="B4" s="23" t="s">
        <v>8</v>
      </c>
      <c r="C4" s="25"/>
      <c r="D4" s="3" t="s">
        <v>9</v>
      </c>
      <c r="E4" s="23" t="s">
        <v>10</v>
      </c>
      <c r="F4" s="25"/>
      <c r="G4" s="3" t="s">
        <v>11</v>
      </c>
      <c r="H4" s="3" t="s">
        <v>12</v>
      </c>
      <c r="I4" s="3" t="s">
        <v>13</v>
      </c>
      <c r="J4" s="26">
        <v>18623063639</v>
      </c>
    </row>
    <row r="5" ht="36" customHeight="1" spans="1:10">
      <c r="A5" s="8" t="s">
        <v>14</v>
      </c>
      <c r="B5" s="4" t="s">
        <v>15</v>
      </c>
      <c r="C5" s="6"/>
      <c r="D5" s="4" t="s">
        <v>16</v>
      </c>
      <c r="E5" s="6"/>
      <c r="F5" s="4" t="s">
        <v>17</v>
      </c>
      <c r="G5" s="6"/>
      <c r="H5" s="4" t="s">
        <v>18</v>
      </c>
      <c r="I5" s="4" t="s">
        <v>19</v>
      </c>
      <c r="J5" s="7" t="s">
        <v>20</v>
      </c>
    </row>
    <row r="6" ht="36" customHeight="1" spans="1:10">
      <c r="A6" s="9"/>
      <c r="B6" s="4">
        <v>9550000</v>
      </c>
      <c r="C6" s="6"/>
      <c r="D6" s="4"/>
      <c r="E6" s="6"/>
      <c r="F6" s="4">
        <v>8000000</v>
      </c>
      <c r="G6" s="6"/>
      <c r="H6" s="21">
        <f>F6/B6*100</f>
        <v>83.7696335078534</v>
      </c>
      <c r="I6" s="35">
        <v>10</v>
      </c>
      <c r="J6" s="21">
        <f>H6*I6*0.01</f>
        <v>8.37696335078534</v>
      </c>
    </row>
    <row r="7" ht="27" customHeight="1" spans="1:10">
      <c r="A7" s="3" t="s">
        <v>21</v>
      </c>
      <c r="B7" s="4" t="s">
        <v>22</v>
      </c>
      <c r="C7" s="5"/>
      <c r="D7" s="5"/>
      <c r="E7" s="5"/>
      <c r="F7" s="6"/>
      <c r="G7" s="4" t="s">
        <v>23</v>
      </c>
      <c r="H7" s="5"/>
      <c r="I7" s="5"/>
      <c r="J7" s="6"/>
    </row>
    <row r="8" ht="112.15" customHeight="1" spans="1:10">
      <c r="A8" s="3"/>
      <c r="B8" s="4" t="s">
        <v>179</v>
      </c>
      <c r="C8" s="5"/>
      <c r="D8" s="5"/>
      <c r="E8" s="5"/>
      <c r="F8" s="6"/>
      <c r="G8" s="4" t="s">
        <v>180</v>
      </c>
      <c r="H8" s="5"/>
      <c r="I8" s="5"/>
      <c r="J8" s="6"/>
    </row>
    <row r="9" ht="36" customHeight="1" spans="1:10">
      <c r="A9" s="3" t="s">
        <v>26</v>
      </c>
      <c r="B9" s="3" t="s">
        <v>27</v>
      </c>
      <c r="C9" s="3" t="s">
        <v>28</v>
      </c>
      <c r="D9" s="3" t="s">
        <v>29</v>
      </c>
      <c r="E9" s="10" t="s">
        <v>30</v>
      </c>
      <c r="F9" s="3" t="s">
        <v>31</v>
      </c>
      <c r="G9" s="3" t="s">
        <v>32</v>
      </c>
      <c r="H9" s="7" t="s">
        <v>33</v>
      </c>
      <c r="I9" s="3" t="s">
        <v>34</v>
      </c>
      <c r="J9" s="3" t="s">
        <v>35</v>
      </c>
    </row>
    <row r="10" ht="36" customHeight="1" spans="1:10">
      <c r="A10" s="3"/>
      <c r="B10" s="3" t="s">
        <v>181</v>
      </c>
      <c r="C10" s="33">
        <v>20</v>
      </c>
      <c r="D10" s="3" t="s">
        <v>94</v>
      </c>
      <c r="E10" s="3" t="s">
        <v>48</v>
      </c>
      <c r="F10" s="33">
        <v>44000</v>
      </c>
      <c r="G10" s="33">
        <v>44000</v>
      </c>
      <c r="H10" s="13">
        <v>100</v>
      </c>
      <c r="I10" s="3">
        <f t="shared" ref="I10:I14" si="0">C10*H10*0.01</f>
        <v>20</v>
      </c>
      <c r="J10" s="3"/>
    </row>
    <row r="11" ht="36" customHeight="1" spans="1:10">
      <c r="A11" s="3"/>
      <c r="B11" s="3" t="s">
        <v>182</v>
      </c>
      <c r="C11" s="33">
        <v>20</v>
      </c>
      <c r="D11" s="3" t="s">
        <v>110</v>
      </c>
      <c r="E11" s="3" t="s">
        <v>38</v>
      </c>
      <c r="F11" s="33">
        <v>150</v>
      </c>
      <c r="G11" s="33">
        <v>150</v>
      </c>
      <c r="H11" s="13">
        <v>100</v>
      </c>
      <c r="I11" s="3">
        <f t="shared" si="0"/>
        <v>20</v>
      </c>
      <c r="J11" s="3"/>
    </row>
    <row r="12" ht="64.9" customHeight="1" spans="1:10">
      <c r="A12" s="3"/>
      <c r="B12" s="3" t="s">
        <v>183</v>
      </c>
      <c r="C12" s="33">
        <v>20</v>
      </c>
      <c r="D12" s="3" t="s">
        <v>42</v>
      </c>
      <c r="E12" s="3" t="s">
        <v>42</v>
      </c>
      <c r="F12" s="3" t="s">
        <v>43</v>
      </c>
      <c r="G12" s="3" t="s">
        <v>43</v>
      </c>
      <c r="H12" s="13">
        <v>100</v>
      </c>
      <c r="I12" s="3">
        <f t="shared" si="0"/>
        <v>20</v>
      </c>
      <c r="J12" s="3"/>
    </row>
    <row r="13" ht="63" customHeight="1" spans="1:10">
      <c r="A13" s="3"/>
      <c r="B13" s="3" t="s">
        <v>184</v>
      </c>
      <c r="C13" s="33">
        <v>20</v>
      </c>
      <c r="D13" s="3" t="s">
        <v>42</v>
      </c>
      <c r="E13" s="3" t="s">
        <v>42</v>
      </c>
      <c r="F13" s="3" t="s">
        <v>43</v>
      </c>
      <c r="G13" s="3" t="s">
        <v>43</v>
      </c>
      <c r="H13" s="13">
        <v>100</v>
      </c>
      <c r="I13" s="3">
        <f t="shared" si="0"/>
        <v>20</v>
      </c>
      <c r="J13" s="3"/>
    </row>
    <row r="14" ht="36" customHeight="1" spans="1:10">
      <c r="A14" s="3"/>
      <c r="B14" s="3" t="s">
        <v>75</v>
      </c>
      <c r="C14" s="33">
        <v>10</v>
      </c>
      <c r="D14" s="3" t="s">
        <v>42</v>
      </c>
      <c r="E14" s="3" t="s">
        <v>42</v>
      </c>
      <c r="F14" s="3" t="s">
        <v>76</v>
      </c>
      <c r="G14" s="3" t="s">
        <v>76</v>
      </c>
      <c r="H14" s="13">
        <v>100</v>
      </c>
      <c r="I14" s="3">
        <f t="shared" si="0"/>
        <v>10</v>
      </c>
      <c r="J14" s="3"/>
    </row>
    <row r="15" ht="36" customHeight="1" spans="1:10">
      <c r="A15" s="17" t="s">
        <v>55</v>
      </c>
      <c r="B15" s="17"/>
      <c r="C15" s="17"/>
      <c r="D15" s="17"/>
      <c r="E15" s="17"/>
      <c r="F15" s="17"/>
      <c r="G15" s="17"/>
      <c r="H15" s="17"/>
      <c r="I15" s="17"/>
      <c r="J15" s="17"/>
    </row>
    <row r="16" ht="36"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7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7"/>
  <sheetViews>
    <sheetView workbookViewId="0">
      <selection activeCell="G10" sqref="G10"/>
    </sheetView>
  </sheetViews>
  <sheetFormatPr defaultColWidth="9" defaultRowHeight="14.4"/>
  <cols>
    <col min="2" max="2" width="17.5" customWidth="1"/>
    <col min="3" max="3" width="13.8796296296296" customWidth="1"/>
    <col min="5" max="5" width="10.3796296296296" customWidth="1"/>
    <col min="6" max="6" width="11.3796296296296" customWidth="1"/>
    <col min="7" max="7" width="12.3796296296296" customWidth="1"/>
    <col min="8" max="8" width="14.1296296296296" customWidth="1"/>
    <col min="9" max="9" width="14.75" customWidth="1"/>
    <col min="10" max="10" width="15.8796296296296" customWidth="1"/>
  </cols>
  <sheetData>
    <row r="1" ht="24" customHeight="1" spans="1:10">
      <c r="A1" s="1" t="s">
        <v>0</v>
      </c>
      <c r="B1" s="1"/>
      <c r="C1" s="1"/>
      <c r="D1" s="1"/>
      <c r="E1" s="1"/>
      <c r="F1" s="1"/>
      <c r="G1" s="1"/>
      <c r="H1" s="1"/>
      <c r="I1" s="1"/>
      <c r="J1" s="1"/>
    </row>
    <row r="2" ht="27" customHeight="1" spans="1:10">
      <c r="A2" s="2" t="s">
        <v>1</v>
      </c>
      <c r="B2" s="2"/>
      <c r="C2" s="2"/>
      <c r="D2" s="2"/>
      <c r="E2" s="2"/>
      <c r="F2" s="2"/>
      <c r="G2" s="2"/>
      <c r="H2" s="2"/>
      <c r="I2" s="2"/>
      <c r="J2" s="2"/>
    </row>
    <row r="3" ht="27" customHeight="1" spans="1:10">
      <c r="A3" s="3" t="s">
        <v>2</v>
      </c>
      <c r="B3" s="23" t="s">
        <v>185</v>
      </c>
      <c r="C3" s="24"/>
      <c r="D3" s="24"/>
      <c r="E3" s="24"/>
      <c r="F3" s="25"/>
      <c r="G3" s="3" t="s">
        <v>4</v>
      </c>
      <c r="H3" s="3">
        <f>SUM(J6,I10:I15)</f>
        <v>90</v>
      </c>
      <c r="I3" s="3" t="s">
        <v>5</v>
      </c>
      <c r="J3" s="7" t="str">
        <f>IF(H3&gt;=90,"优","良")</f>
        <v>优</v>
      </c>
    </row>
    <row r="4" ht="40.15" customHeight="1" spans="1:10">
      <c r="A4" s="3" t="s">
        <v>7</v>
      </c>
      <c r="B4" s="4" t="s">
        <v>8</v>
      </c>
      <c r="C4" s="6"/>
      <c r="D4" s="7" t="s">
        <v>9</v>
      </c>
      <c r="E4" s="4" t="s">
        <v>10</v>
      </c>
      <c r="F4" s="6"/>
      <c r="G4" s="7" t="s">
        <v>11</v>
      </c>
      <c r="H4" s="7" t="s">
        <v>12</v>
      </c>
      <c r="I4" s="7" t="s">
        <v>13</v>
      </c>
      <c r="J4" s="19">
        <v>18623063639</v>
      </c>
    </row>
    <row r="5" ht="37.15" customHeight="1" spans="1:10">
      <c r="A5" s="8" t="s">
        <v>14</v>
      </c>
      <c r="B5" s="4" t="s">
        <v>15</v>
      </c>
      <c r="C5" s="6"/>
      <c r="D5" s="4" t="s">
        <v>16</v>
      </c>
      <c r="E5" s="6"/>
      <c r="F5" s="4" t="s">
        <v>17</v>
      </c>
      <c r="G5" s="6"/>
      <c r="H5" s="4" t="s">
        <v>18</v>
      </c>
      <c r="I5" s="4" t="s">
        <v>19</v>
      </c>
      <c r="J5" s="7" t="s">
        <v>20</v>
      </c>
    </row>
    <row r="6" ht="37.15" customHeight="1" spans="1:10">
      <c r="A6" s="9"/>
      <c r="B6" s="4">
        <v>450000</v>
      </c>
      <c r="C6" s="6"/>
      <c r="D6" s="4"/>
      <c r="E6" s="6"/>
      <c r="F6" s="4">
        <v>0</v>
      </c>
      <c r="G6" s="6"/>
      <c r="H6" s="21">
        <f>F6/B6*100</f>
        <v>0</v>
      </c>
      <c r="I6" s="20">
        <v>10</v>
      </c>
      <c r="J6" s="21">
        <f>H6*I6*0.01</f>
        <v>0</v>
      </c>
    </row>
    <row r="7" ht="37.15" customHeight="1" spans="1:10">
      <c r="A7" s="3" t="s">
        <v>21</v>
      </c>
      <c r="B7" s="4" t="s">
        <v>22</v>
      </c>
      <c r="C7" s="5"/>
      <c r="D7" s="5"/>
      <c r="E7" s="5"/>
      <c r="F7" s="6"/>
      <c r="G7" s="4" t="s">
        <v>23</v>
      </c>
      <c r="H7" s="5"/>
      <c r="I7" s="5"/>
      <c r="J7" s="6"/>
    </row>
    <row r="8" ht="114" customHeight="1" spans="1:10">
      <c r="A8" s="3"/>
      <c r="B8" s="4" t="s">
        <v>186</v>
      </c>
      <c r="C8" s="5"/>
      <c r="D8" s="5"/>
      <c r="E8" s="5"/>
      <c r="F8" s="6"/>
      <c r="G8" s="4" t="s">
        <v>187</v>
      </c>
      <c r="H8" s="5"/>
      <c r="I8" s="5"/>
      <c r="J8" s="6"/>
    </row>
    <row r="9" ht="37.15" customHeight="1" spans="1:10">
      <c r="A9" s="3" t="s">
        <v>26</v>
      </c>
      <c r="B9" s="3" t="s">
        <v>27</v>
      </c>
      <c r="C9" s="3" t="s">
        <v>28</v>
      </c>
      <c r="D9" s="3" t="s">
        <v>29</v>
      </c>
      <c r="E9" s="10" t="s">
        <v>30</v>
      </c>
      <c r="F9" s="3" t="s">
        <v>31</v>
      </c>
      <c r="G9" s="3" t="s">
        <v>32</v>
      </c>
      <c r="H9" s="7" t="s">
        <v>33</v>
      </c>
      <c r="I9" s="3" t="s">
        <v>34</v>
      </c>
      <c r="J9" s="3" t="s">
        <v>35</v>
      </c>
    </row>
    <row r="10" ht="33" customHeight="1" spans="1:10">
      <c r="A10" s="3"/>
      <c r="B10" s="3" t="s">
        <v>188</v>
      </c>
      <c r="C10" s="33">
        <v>20</v>
      </c>
      <c r="D10" s="3" t="s">
        <v>42</v>
      </c>
      <c r="E10" s="3" t="s">
        <v>42</v>
      </c>
      <c r="F10" s="33" t="s">
        <v>189</v>
      </c>
      <c r="G10" s="33" t="s">
        <v>189</v>
      </c>
      <c r="H10" s="13">
        <v>100</v>
      </c>
      <c r="I10" s="3">
        <f t="shared" ref="I10:I15" si="0">C10*H10*0.01</f>
        <v>20</v>
      </c>
      <c r="J10" s="3"/>
    </row>
    <row r="11" ht="82.9" customHeight="1" spans="1:10">
      <c r="A11" s="3"/>
      <c r="B11" s="3" t="s">
        <v>190</v>
      </c>
      <c r="C11" s="33">
        <v>20</v>
      </c>
      <c r="D11" s="3" t="s">
        <v>146</v>
      </c>
      <c r="E11" s="3" t="s">
        <v>191</v>
      </c>
      <c r="F11" s="33">
        <v>100</v>
      </c>
      <c r="G11" s="33">
        <v>99</v>
      </c>
      <c r="H11" s="13">
        <v>100</v>
      </c>
      <c r="I11" s="3">
        <f t="shared" si="0"/>
        <v>20</v>
      </c>
      <c r="J11" s="3"/>
    </row>
    <row r="12" ht="61.9" customHeight="1" spans="1:10">
      <c r="A12" s="3"/>
      <c r="B12" s="3" t="s">
        <v>192</v>
      </c>
      <c r="C12" s="33">
        <v>10</v>
      </c>
      <c r="D12" s="3" t="s">
        <v>42</v>
      </c>
      <c r="E12" s="3" t="s">
        <v>42</v>
      </c>
      <c r="F12" s="33" t="s">
        <v>158</v>
      </c>
      <c r="G12" s="33" t="s">
        <v>193</v>
      </c>
      <c r="H12" s="13">
        <v>100</v>
      </c>
      <c r="I12" s="3">
        <f t="shared" si="0"/>
        <v>10</v>
      </c>
      <c r="J12" s="3"/>
    </row>
    <row r="13" ht="61.9" customHeight="1" spans="1:10">
      <c r="A13" s="3"/>
      <c r="B13" s="3" t="s">
        <v>194</v>
      </c>
      <c r="C13" s="33">
        <v>10</v>
      </c>
      <c r="D13" s="3" t="s">
        <v>42</v>
      </c>
      <c r="E13" s="3" t="s">
        <v>42</v>
      </c>
      <c r="F13" s="3" t="s">
        <v>43</v>
      </c>
      <c r="G13" s="3" t="s">
        <v>43</v>
      </c>
      <c r="H13" s="13">
        <v>100</v>
      </c>
      <c r="I13" s="3">
        <f t="shared" si="0"/>
        <v>10</v>
      </c>
      <c r="J13" s="3"/>
    </row>
    <row r="14" ht="31.9" customHeight="1" spans="1:10">
      <c r="A14" s="3"/>
      <c r="B14" s="3" t="s">
        <v>195</v>
      </c>
      <c r="C14" s="33">
        <v>10</v>
      </c>
      <c r="D14" s="3" t="s">
        <v>42</v>
      </c>
      <c r="E14" s="3" t="s">
        <v>42</v>
      </c>
      <c r="F14" s="33" t="s">
        <v>196</v>
      </c>
      <c r="G14" s="33" t="s">
        <v>197</v>
      </c>
      <c r="H14" s="13">
        <v>100</v>
      </c>
      <c r="I14" s="3">
        <f t="shared" si="0"/>
        <v>10</v>
      </c>
      <c r="J14" s="3"/>
    </row>
    <row r="15" ht="66" customHeight="1" spans="1:10">
      <c r="A15" s="17"/>
      <c r="B15" s="3" t="s">
        <v>198</v>
      </c>
      <c r="C15" s="33">
        <v>20</v>
      </c>
      <c r="D15" s="3" t="s">
        <v>47</v>
      </c>
      <c r="E15" s="3" t="s">
        <v>48</v>
      </c>
      <c r="F15" s="33">
        <v>840</v>
      </c>
      <c r="G15" s="33">
        <v>840</v>
      </c>
      <c r="H15" s="13">
        <v>100</v>
      </c>
      <c r="I15" s="3">
        <f t="shared" si="0"/>
        <v>20</v>
      </c>
      <c r="J15" s="17"/>
    </row>
    <row r="16" ht="37.15" customHeight="1" spans="1:10">
      <c r="A16" s="17" t="s">
        <v>55</v>
      </c>
      <c r="B16" s="17"/>
      <c r="C16" s="17"/>
      <c r="D16" s="17"/>
      <c r="E16" s="17"/>
      <c r="F16" s="17"/>
      <c r="G16" s="17"/>
      <c r="H16" s="17"/>
      <c r="I16" s="17"/>
      <c r="J16" s="17"/>
    </row>
    <row r="17" ht="37.15"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4"/>
  </mergeCells>
  <pageMargins left="0.25" right="0.25" top="0.75" bottom="0.75" header="0.3" footer="0.3"/>
  <pageSetup paperSize="9" scale="7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workbookViewId="0">
      <selection activeCell="K12" sqref="K12"/>
    </sheetView>
  </sheetViews>
  <sheetFormatPr defaultColWidth="9" defaultRowHeight="14.4"/>
  <cols>
    <col min="2" max="2" width="17.8796296296296" customWidth="1"/>
    <col min="3" max="3" width="14.3796296296296" customWidth="1"/>
    <col min="4" max="4" width="10.6296296296296" customWidth="1"/>
    <col min="5" max="5" width="10.75" customWidth="1"/>
    <col min="6" max="6" width="12.6296296296296" customWidth="1"/>
    <col min="7" max="7" width="13.5" customWidth="1"/>
    <col min="8" max="8" width="12" customWidth="1"/>
    <col min="9" max="9" width="11.5" customWidth="1"/>
    <col min="10" max="10" width="16.75" customWidth="1"/>
  </cols>
  <sheetData>
    <row r="1" ht="28.15" customHeight="1" spans="1:10">
      <c r="A1" s="1" t="s">
        <v>0</v>
      </c>
      <c r="B1" s="1"/>
      <c r="C1" s="1"/>
      <c r="D1" s="1"/>
      <c r="E1" s="1"/>
      <c r="F1" s="1"/>
      <c r="G1" s="1"/>
      <c r="H1" s="1"/>
      <c r="I1" s="1"/>
      <c r="J1" s="1"/>
    </row>
    <row r="2" ht="28.9" customHeight="1" spans="1:10">
      <c r="A2" s="2" t="s">
        <v>1</v>
      </c>
      <c r="B2" s="2"/>
      <c r="C2" s="2"/>
      <c r="D2" s="2"/>
      <c r="E2" s="2"/>
      <c r="F2" s="2"/>
      <c r="G2" s="2"/>
      <c r="H2" s="2"/>
      <c r="I2" s="2"/>
      <c r="J2" s="2"/>
    </row>
    <row r="3" ht="28.15" customHeight="1" spans="1:10">
      <c r="A3" s="7" t="s">
        <v>2</v>
      </c>
      <c r="B3" s="4" t="s">
        <v>199</v>
      </c>
      <c r="C3" s="5"/>
      <c r="D3" s="5"/>
      <c r="E3" s="5"/>
      <c r="F3" s="6"/>
      <c r="G3" s="7" t="s">
        <v>4</v>
      </c>
      <c r="H3" s="7">
        <f>SUM(J6,I10:I14)</f>
        <v>90</v>
      </c>
      <c r="I3" s="7" t="s">
        <v>5</v>
      </c>
      <c r="J3" s="7" t="str">
        <f>IF(H3&gt;=90,"优","良")</f>
        <v>优</v>
      </c>
    </row>
    <row r="4" ht="36" customHeight="1" spans="1:10">
      <c r="A4" s="7" t="s">
        <v>7</v>
      </c>
      <c r="B4" s="4" t="s">
        <v>8</v>
      </c>
      <c r="C4" s="6"/>
      <c r="D4" s="7" t="s">
        <v>9</v>
      </c>
      <c r="E4" s="4" t="s">
        <v>10</v>
      </c>
      <c r="F4" s="6"/>
      <c r="G4" s="7" t="s">
        <v>11</v>
      </c>
      <c r="H4" s="7" t="s">
        <v>12</v>
      </c>
      <c r="I4" s="7" t="s">
        <v>13</v>
      </c>
      <c r="J4" s="7">
        <v>18623063639</v>
      </c>
    </row>
    <row r="5" ht="28.15" customHeight="1" spans="1:10">
      <c r="A5" s="28" t="s">
        <v>14</v>
      </c>
      <c r="B5" s="4" t="s">
        <v>15</v>
      </c>
      <c r="C5" s="6"/>
      <c r="D5" s="4" t="s">
        <v>16</v>
      </c>
      <c r="E5" s="6"/>
      <c r="F5" s="4" t="s">
        <v>17</v>
      </c>
      <c r="G5" s="6"/>
      <c r="H5" s="4" t="s">
        <v>18</v>
      </c>
      <c r="I5" s="4" t="s">
        <v>19</v>
      </c>
      <c r="J5" s="7" t="s">
        <v>20</v>
      </c>
    </row>
    <row r="6" ht="28.15" customHeight="1" spans="1:10">
      <c r="A6" s="29"/>
      <c r="B6" s="4">
        <v>1760000</v>
      </c>
      <c r="C6" s="6"/>
      <c r="D6" s="4"/>
      <c r="E6" s="6"/>
      <c r="F6" s="4">
        <v>0</v>
      </c>
      <c r="G6" s="6"/>
      <c r="H6" s="7">
        <f>F6/B6*100</f>
        <v>0</v>
      </c>
      <c r="I6" s="20">
        <v>10</v>
      </c>
      <c r="J6" s="21">
        <f>H6*I6*0.01</f>
        <v>0</v>
      </c>
    </row>
    <row r="7" ht="28.15" customHeight="1" spans="1:10">
      <c r="A7" s="7" t="s">
        <v>21</v>
      </c>
      <c r="B7" s="4" t="s">
        <v>22</v>
      </c>
      <c r="C7" s="5"/>
      <c r="D7" s="5"/>
      <c r="E7" s="5"/>
      <c r="F7" s="6"/>
      <c r="G7" s="4" t="s">
        <v>23</v>
      </c>
      <c r="H7" s="5"/>
      <c r="I7" s="5"/>
      <c r="J7" s="6"/>
    </row>
    <row r="8" ht="69" customHeight="1" spans="1:10">
      <c r="A8" s="7"/>
      <c r="B8" s="4" t="s">
        <v>200</v>
      </c>
      <c r="C8" s="5"/>
      <c r="D8" s="5"/>
      <c r="E8" s="5"/>
      <c r="F8" s="6"/>
      <c r="G8" s="4" t="s">
        <v>201</v>
      </c>
      <c r="H8" s="5"/>
      <c r="I8" s="5"/>
      <c r="J8" s="6"/>
    </row>
    <row r="9" ht="31.9" customHeight="1" spans="1:10">
      <c r="A9" s="7" t="s">
        <v>26</v>
      </c>
      <c r="B9" s="7" t="s">
        <v>27</v>
      </c>
      <c r="C9" s="7" t="s">
        <v>28</v>
      </c>
      <c r="D9" s="7" t="s">
        <v>29</v>
      </c>
      <c r="E9" s="30" t="s">
        <v>30</v>
      </c>
      <c r="F9" s="7" t="s">
        <v>31</v>
      </c>
      <c r="G9" s="7" t="s">
        <v>32</v>
      </c>
      <c r="H9" s="7" t="s">
        <v>33</v>
      </c>
      <c r="I9" s="7" t="s">
        <v>34</v>
      </c>
      <c r="J9" s="7" t="s">
        <v>35</v>
      </c>
    </row>
    <row r="10" ht="28.15" customHeight="1" spans="1:10">
      <c r="A10" s="7"/>
      <c r="B10" s="7" t="s">
        <v>202</v>
      </c>
      <c r="C10" s="7" t="s">
        <v>203</v>
      </c>
      <c r="D10" s="7" t="s">
        <v>113</v>
      </c>
      <c r="E10" s="7" t="s">
        <v>38</v>
      </c>
      <c r="F10" s="31">
        <v>626875.23</v>
      </c>
      <c r="G10" s="31">
        <v>626875.23</v>
      </c>
      <c r="H10" s="13">
        <v>100</v>
      </c>
      <c r="I10" s="7">
        <f t="shared" ref="I10:I14" si="0">C10*H10*0.01</f>
        <v>20</v>
      </c>
      <c r="J10" s="7"/>
    </row>
    <row r="11" ht="28.15" customHeight="1" spans="1:10">
      <c r="A11" s="7"/>
      <c r="B11" s="7" t="s">
        <v>204</v>
      </c>
      <c r="C11" s="7" t="s">
        <v>203</v>
      </c>
      <c r="D11" s="7" t="s">
        <v>205</v>
      </c>
      <c r="E11" s="7" t="s">
        <v>38</v>
      </c>
      <c r="F11" s="7">
        <v>135</v>
      </c>
      <c r="G11" s="7">
        <v>135</v>
      </c>
      <c r="H11" s="13">
        <v>100</v>
      </c>
      <c r="I11" s="7">
        <f t="shared" si="0"/>
        <v>20</v>
      </c>
      <c r="J11" s="7"/>
    </row>
    <row r="12" ht="46.9" customHeight="1" spans="1:10">
      <c r="A12" s="7"/>
      <c r="B12" s="7" t="s">
        <v>206</v>
      </c>
      <c r="C12" s="7" t="s">
        <v>203</v>
      </c>
      <c r="D12" s="7" t="s">
        <v>148</v>
      </c>
      <c r="E12" s="7" t="s">
        <v>38</v>
      </c>
      <c r="F12" s="31">
        <v>1</v>
      </c>
      <c r="G12" s="31">
        <v>1</v>
      </c>
      <c r="H12" s="13">
        <v>100</v>
      </c>
      <c r="I12" s="7">
        <f t="shared" si="0"/>
        <v>20</v>
      </c>
      <c r="J12" s="7"/>
    </row>
    <row r="13" ht="63" customHeight="1" spans="1:10">
      <c r="A13" s="7"/>
      <c r="B13" s="7" t="s">
        <v>207</v>
      </c>
      <c r="C13" s="7" t="s">
        <v>203</v>
      </c>
      <c r="D13" s="7" t="s">
        <v>42</v>
      </c>
      <c r="E13" s="7" t="s">
        <v>42</v>
      </c>
      <c r="F13" s="31" t="s">
        <v>43</v>
      </c>
      <c r="G13" s="31" t="s">
        <v>43</v>
      </c>
      <c r="H13" s="13">
        <v>100</v>
      </c>
      <c r="I13" s="7">
        <f t="shared" si="0"/>
        <v>20</v>
      </c>
      <c r="J13" s="7"/>
    </row>
    <row r="14" ht="34.9" customHeight="1" spans="1:10">
      <c r="A14" s="7"/>
      <c r="B14" s="7" t="s">
        <v>208</v>
      </c>
      <c r="C14" s="7" t="s">
        <v>61</v>
      </c>
      <c r="D14" s="7" t="s">
        <v>42</v>
      </c>
      <c r="E14" s="7" t="s">
        <v>42</v>
      </c>
      <c r="F14" s="31" t="s">
        <v>196</v>
      </c>
      <c r="G14" s="31" t="s">
        <v>197</v>
      </c>
      <c r="H14" s="13">
        <v>100</v>
      </c>
      <c r="I14" s="7">
        <f t="shared" si="0"/>
        <v>10</v>
      </c>
      <c r="J14" s="7"/>
    </row>
    <row r="15" ht="28.15" customHeight="1" spans="1:10">
      <c r="A15" s="32" t="s">
        <v>55</v>
      </c>
      <c r="B15" s="32"/>
      <c r="C15" s="32"/>
      <c r="D15" s="32"/>
      <c r="E15" s="32"/>
      <c r="F15" s="32"/>
      <c r="G15" s="32"/>
      <c r="H15" s="32"/>
      <c r="I15" s="32"/>
      <c r="J15" s="32"/>
    </row>
    <row r="16" ht="28.15"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7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6"/>
  <sheetViews>
    <sheetView workbookViewId="0">
      <selection activeCell="J12" sqref="J12"/>
    </sheetView>
  </sheetViews>
  <sheetFormatPr defaultColWidth="9" defaultRowHeight="14.4"/>
  <cols>
    <col min="2" max="2" width="16.1296296296296" customWidth="1"/>
    <col min="3" max="3" width="12.75" customWidth="1"/>
    <col min="5" max="5" width="11.25" customWidth="1"/>
    <col min="6" max="6" width="12.1296296296296" customWidth="1"/>
    <col min="7" max="7" width="11.6296296296296" customWidth="1"/>
    <col min="8" max="8" width="13" customWidth="1"/>
    <col min="9" max="9" width="13.5" customWidth="1"/>
    <col min="10" max="10" width="20.8796296296296" customWidth="1"/>
  </cols>
  <sheetData>
    <row r="1" ht="20.4" spans="1:10">
      <c r="A1" s="1" t="s">
        <v>0</v>
      </c>
      <c r="B1" s="1"/>
      <c r="C1" s="1"/>
      <c r="D1" s="1"/>
      <c r="E1" s="1"/>
      <c r="F1" s="1"/>
      <c r="G1" s="1"/>
      <c r="H1" s="1"/>
      <c r="I1" s="1"/>
      <c r="J1" s="1"/>
    </row>
    <row r="2" ht="20.4" spans="1:10">
      <c r="A2" s="2" t="s">
        <v>1</v>
      </c>
      <c r="B2" s="2"/>
      <c r="C2" s="2"/>
      <c r="D2" s="2"/>
      <c r="E2" s="2"/>
      <c r="F2" s="2"/>
      <c r="G2" s="2"/>
      <c r="H2" s="2"/>
      <c r="I2" s="2"/>
      <c r="J2" s="2"/>
    </row>
    <row r="3" ht="36" customHeight="1" spans="1:10">
      <c r="A3" s="3" t="s">
        <v>2</v>
      </c>
      <c r="B3" s="23" t="s">
        <v>209</v>
      </c>
      <c r="C3" s="24"/>
      <c r="D3" s="24"/>
      <c r="E3" s="24"/>
      <c r="F3" s="25"/>
      <c r="G3" s="3" t="s">
        <v>4</v>
      </c>
      <c r="H3" s="3">
        <f>SUM(J6,I10:I14)</f>
        <v>98.5</v>
      </c>
      <c r="I3" s="3" t="s">
        <v>5</v>
      </c>
      <c r="J3" s="7" t="str">
        <f>IF(H3&gt;=90,"优","良")</f>
        <v>优</v>
      </c>
    </row>
    <row r="4" ht="36" customHeight="1" spans="1:10">
      <c r="A4" s="3" t="s">
        <v>7</v>
      </c>
      <c r="B4" s="23" t="s">
        <v>8</v>
      </c>
      <c r="C4" s="25"/>
      <c r="D4" s="3" t="s">
        <v>9</v>
      </c>
      <c r="E4" s="23" t="s">
        <v>10</v>
      </c>
      <c r="F4" s="25"/>
      <c r="G4" s="3" t="s">
        <v>11</v>
      </c>
      <c r="H4" s="3" t="s">
        <v>12</v>
      </c>
      <c r="I4" s="3" t="s">
        <v>13</v>
      </c>
      <c r="J4" s="26">
        <v>18623063639</v>
      </c>
    </row>
    <row r="5" ht="36" customHeight="1" spans="1:10">
      <c r="A5" s="8" t="s">
        <v>14</v>
      </c>
      <c r="B5" s="4" t="s">
        <v>15</v>
      </c>
      <c r="C5" s="6"/>
      <c r="D5" s="4" t="s">
        <v>16</v>
      </c>
      <c r="E5" s="6"/>
      <c r="F5" s="4" t="s">
        <v>17</v>
      </c>
      <c r="G5" s="6"/>
      <c r="H5" s="4" t="s">
        <v>18</v>
      </c>
      <c r="I5" s="4" t="s">
        <v>19</v>
      </c>
      <c r="J5" s="7" t="s">
        <v>20</v>
      </c>
    </row>
    <row r="6" ht="36" customHeight="1" spans="1:10">
      <c r="A6" s="9"/>
      <c r="B6" s="4">
        <v>0</v>
      </c>
      <c r="C6" s="6"/>
      <c r="D6" s="4">
        <v>3018400</v>
      </c>
      <c r="E6" s="6"/>
      <c r="F6" s="4">
        <v>3018400</v>
      </c>
      <c r="G6" s="6"/>
      <c r="H6" s="7">
        <f>F6/D6*100</f>
        <v>100</v>
      </c>
      <c r="I6" s="20">
        <v>10</v>
      </c>
      <c r="J6" s="21">
        <f>H6*I6*0.01</f>
        <v>10</v>
      </c>
    </row>
    <row r="7" ht="36" customHeight="1" spans="1:10">
      <c r="A7" s="3" t="s">
        <v>21</v>
      </c>
      <c r="B7" s="23" t="s">
        <v>22</v>
      </c>
      <c r="C7" s="24"/>
      <c r="D7" s="24"/>
      <c r="E7" s="24"/>
      <c r="F7" s="25"/>
      <c r="G7" s="23" t="s">
        <v>23</v>
      </c>
      <c r="H7" s="24"/>
      <c r="I7" s="24"/>
      <c r="J7" s="25"/>
    </row>
    <row r="8" ht="84" customHeight="1" spans="1:10">
      <c r="A8" s="3"/>
      <c r="B8" s="23" t="s">
        <v>210</v>
      </c>
      <c r="C8" s="24"/>
      <c r="D8" s="24"/>
      <c r="E8" s="24"/>
      <c r="F8" s="25"/>
      <c r="G8" s="4" t="s">
        <v>211</v>
      </c>
      <c r="H8" s="5"/>
      <c r="I8" s="5"/>
      <c r="J8" s="6"/>
    </row>
    <row r="9" ht="36" customHeight="1" spans="1:10">
      <c r="A9" s="3" t="s">
        <v>26</v>
      </c>
      <c r="B9" s="3" t="s">
        <v>27</v>
      </c>
      <c r="C9" s="3" t="s">
        <v>28</v>
      </c>
      <c r="D9" s="3" t="s">
        <v>29</v>
      </c>
      <c r="E9" s="10" t="s">
        <v>30</v>
      </c>
      <c r="F9" s="3" t="s">
        <v>31</v>
      </c>
      <c r="G9" s="3" t="s">
        <v>32</v>
      </c>
      <c r="H9" s="7" t="s">
        <v>33</v>
      </c>
      <c r="I9" s="3" t="s">
        <v>34</v>
      </c>
      <c r="J9" s="3" t="s">
        <v>35</v>
      </c>
    </row>
    <row r="10" ht="28.15" customHeight="1" spans="1:10">
      <c r="A10" s="3"/>
      <c r="B10" s="3" t="s">
        <v>212</v>
      </c>
      <c r="C10" s="3">
        <v>30</v>
      </c>
      <c r="D10" s="7" t="s">
        <v>113</v>
      </c>
      <c r="E10" s="48" t="s">
        <v>38</v>
      </c>
      <c r="F10" s="7">
        <v>3018400</v>
      </c>
      <c r="G10" s="7">
        <v>3018400</v>
      </c>
      <c r="H10" s="13">
        <v>100</v>
      </c>
      <c r="I10" s="3">
        <f t="shared" ref="I10:I14" si="0">C10*H10*0.01</f>
        <v>30</v>
      </c>
      <c r="J10" s="3"/>
    </row>
    <row r="11" ht="34.15" customHeight="1" spans="1:10">
      <c r="A11" s="3"/>
      <c r="B11" s="3" t="s">
        <v>213</v>
      </c>
      <c r="C11" s="3">
        <v>15</v>
      </c>
      <c r="D11" s="7" t="s">
        <v>42</v>
      </c>
      <c r="E11" s="7" t="s">
        <v>42</v>
      </c>
      <c r="F11" s="7" t="s">
        <v>85</v>
      </c>
      <c r="G11" s="7" t="s">
        <v>214</v>
      </c>
      <c r="H11" s="13">
        <v>100</v>
      </c>
      <c r="I11" s="3">
        <f t="shared" si="0"/>
        <v>15</v>
      </c>
      <c r="J11" s="3"/>
    </row>
    <row r="12" ht="112.9" customHeight="1" spans="1:11">
      <c r="A12" s="3"/>
      <c r="B12" s="7" t="s">
        <v>97</v>
      </c>
      <c r="C12" s="3">
        <v>15</v>
      </c>
      <c r="D12" s="7" t="s">
        <v>42</v>
      </c>
      <c r="E12" s="7" t="s">
        <v>42</v>
      </c>
      <c r="F12" s="7" t="s">
        <v>98</v>
      </c>
      <c r="G12" s="7" t="s">
        <v>99</v>
      </c>
      <c r="H12" s="13">
        <v>90</v>
      </c>
      <c r="I12" s="3">
        <f t="shared" si="0"/>
        <v>13.5</v>
      </c>
      <c r="J12" s="27" t="s">
        <v>89</v>
      </c>
      <c r="K12" s="22"/>
    </row>
    <row r="13" ht="45" customHeight="1" spans="1:10">
      <c r="A13" s="3"/>
      <c r="B13" s="3" t="s">
        <v>215</v>
      </c>
      <c r="C13" s="3">
        <v>15</v>
      </c>
      <c r="D13" s="7" t="s">
        <v>42</v>
      </c>
      <c r="E13" s="7" t="s">
        <v>42</v>
      </c>
      <c r="F13" s="7" t="s">
        <v>160</v>
      </c>
      <c r="G13" s="7" t="s">
        <v>216</v>
      </c>
      <c r="H13" s="13">
        <v>100</v>
      </c>
      <c r="I13" s="3">
        <f t="shared" si="0"/>
        <v>15</v>
      </c>
      <c r="J13" s="3"/>
    </row>
    <row r="14" ht="36" customHeight="1" spans="1:10">
      <c r="A14" s="3"/>
      <c r="B14" s="3" t="s">
        <v>208</v>
      </c>
      <c r="C14" s="3">
        <v>15</v>
      </c>
      <c r="D14" s="7" t="s">
        <v>136</v>
      </c>
      <c r="E14" s="7" t="s">
        <v>136</v>
      </c>
      <c r="F14" s="7">
        <v>90</v>
      </c>
      <c r="G14" s="7">
        <v>95</v>
      </c>
      <c r="H14" s="13">
        <v>100</v>
      </c>
      <c r="I14" s="3">
        <f t="shared" si="0"/>
        <v>15</v>
      </c>
      <c r="J14" s="3"/>
    </row>
    <row r="15" ht="36" customHeight="1" spans="1:10">
      <c r="A15" s="17" t="s">
        <v>55</v>
      </c>
      <c r="B15" s="17"/>
      <c r="C15" s="17"/>
      <c r="D15" s="17"/>
      <c r="E15" s="17"/>
      <c r="F15" s="17"/>
      <c r="G15" s="17"/>
      <c r="H15" s="17"/>
      <c r="I15" s="17"/>
      <c r="J15" s="17"/>
    </row>
    <row r="16" ht="36"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7"/>
  <sheetViews>
    <sheetView workbookViewId="0">
      <selection activeCell="K7" sqref="K7"/>
    </sheetView>
  </sheetViews>
  <sheetFormatPr defaultColWidth="9" defaultRowHeight="14.4"/>
  <cols>
    <col min="2" max="2" width="16.1296296296296" customWidth="1"/>
    <col min="3" max="3" width="11.25" customWidth="1"/>
    <col min="5" max="5" width="13.1296296296296" customWidth="1"/>
    <col min="6" max="6" width="12" customWidth="1"/>
    <col min="7" max="7" width="12.8796296296296" customWidth="1"/>
    <col min="8" max="8" width="9.5"/>
    <col min="9" max="9" width="11.25" customWidth="1"/>
    <col min="10" max="10" width="23.1296296296296" customWidth="1"/>
  </cols>
  <sheetData>
    <row r="1" ht="20.4" spans="1:10">
      <c r="A1" s="1" t="s">
        <v>0</v>
      </c>
      <c r="B1" s="1"/>
      <c r="C1" s="1"/>
      <c r="D1" s="1"/>
      <c r="E1" s="1"/>
      <c r="F1" s="1"/>
      <c r="G1" s="1"/>
      <c r="H1" s="1"/>
      <c r="I1" s="1"/>
      <c r="J1" s="1"/>
    </row>
    <row r="2" ht="28.9" customHeight="1" spans="1:10">
      <c r="A2" s="2" t="s">
        <v>1</v>
      </c>
      <c r="B2" s="2"/>
      <c r="C2" s="2"/>
      <c r="D2" s="2"/>
      <c r="E2" s="2"/>
      <c r="F2" s="2"/>
      <c r="G2" s="2"/>
      <c r="H2" s="2"/>
      <c r="I2" s="2"/>
      <c r="J2" s="2"/>
    </row>
    <row r="3" ht="31.15" customHeight="1" spans="1:10">
      <c r="A3" s="3" t="s">
        <v>2</v>
      </c>
      <c r="B3" s="4" t="s">
        <v>217</v>
      </c>
      <c r="C3" s="5"/>
      <c r="D3" s="5"/>
      <c r="E3" s="5"/>
      <c r="F3" s="6"/>
      <c r="G3" s="7" t="s">
        <v>4</v>
      </c>
      <c r="H3" s="7">
        <f>SUM(J6,I10:I15)</f>
        <v>98</v>
      </c>
      <c r="I3" s="7" t="s">
        <v>5</v>
      </c>
      <c r="J3" s="7" t="str">
        <f>IF(H3&gt;=90,"优","良")</f>
        <v>优</v>
      </c>
    </row>
    <row r="4" ht="46.15" customHeight="1" spans="1:10">
      <c r="A4" s="3" t="s">
        <v>7</v>
      </c>
      <c r="B4" s="4" t="s">
        <v>8</v>
      </c>
      <c r="C4" s="6"/>
      <c r="D4" s="7" t="s">
        <v>9</v>
      </c>
      <c r="E4" s="4" t="s">
        <v>10</v>
      </c>
      <c r="F4" s="6"/>
      <c r="G4" s="7" t="s">
        <v>11</v>
      </c>
      <c r="H4" s="7" t="s">
        <v>12</v>
      </c>
      <c r="I4" s="7" t="s">
        <v>13</v>
      </c>
      <c r="J4" s="19">
        <v>18623063639</v>
      </c>
    </row>
    <row r="5" ht="31.15" customHeight="1" spans="1:10">
      <c r="A5" s="8" t="s">
        <v>14</v>
      </c>
      <c r="B5" s="4" t="s">
        <v>15</v>
      </c>
      <c r="C5" s="6"/>
      <c r="D5" s="4" t="s">
        <v>16</v>
      </c>
      <c r="E5" s="6"/>
      <c r="F5" s="4" t="s">
        <v>17</v>
      </c>
      <c r="G5" s="6"/>
      <c r="H5" s="4" t="s">
        <v>18</v>
      </c>
      <c r="I5" s="4" t="s">
        <v>19</v>
      </c>
      <c r="J5" s="7" t="s">
        <v>20</v>
      </c>
    </row>
    <row r="6" ht="31.15" customHeight="1" spans="1:10">
      <c r="A6" s="9"/>
      <c r="B6" s="4">
        <v>0</v>
      </c>
      <c r="C6" s="6"/>
      <c r="D6" s="4">
        <v>202900</v>
      </c>
      <c r="E6" s="6"/>
      <c r="F6" s="4">
        <v>202900</v>
      </c>
      <c r="G6" s="6"/>
      <c r="H6" s="7">
        <f>F6/D6*100</f>
        <v>100</v>
      </c>
      <c r="I6" s="20">
        <v>10</v>
      </c>
      <c r="J6" s="21">
        <f>H6*I6*0.01</f>
        <v>10</v>
      </c>
    </row>
    <row r="7" ht="31.15" customHeight="1" spans="1:10">
      <c r="A7" s="3" t="s">
        <v>21</v>
      </c>
      <c r="B7" s="4" t="s">
        <v>22</v>
      </c>
      <c r="C7" s="5"/>
      <c r="D7" s="5"/>
      <c r="E7" s="5"/>
      <c r="F7" s="6"/>
      <c r="G7" s="4" t="s">
        <v>23</v>
      </c>
      <c r="H7" s="5"/>
      <c r="I7" s="5"/>
      <c r="J7" s="6"/>
    </row>
    <row r="8" ht="48" customHeight="1" spans="1:10">
      <c r="A8" s="3"/>
      <c r="B8" s="4" t="s">
        <v>218</v>
      </c>
      <c r="C8" s="5"/>
      <c r="D8" s="5"/>
      <c r="E8" s="5"/>
      <c r="F8" s="6"/>
      <c r="G8" s="4" t="s">
        <v>219</v>
      </c>
      <c r="H8" s="5"/>
      <c r="I8" s="5"/>
      <c r="J8" s="6"/>
    </row>
    <row r="9" ht="31.15" customHeight="1" spans="1:10">
      <c r="A9" s="8" t="s">
        <v>26</v>
      </c>
      <c r="B9" s="3" t="s">
        <v>27</v>
      </c>
      <c r="C9" s="3" t="s">
        <v>28</v>
      </c>
      <c r="D9" s="3" t="s">
        <v>29</v>
      </c>
      <c r="E9" s="10" t="s">
        <v>30</v>
      </c>
      <c r="F9" s="3" t="s">
        <v>31</v>
      </c>
      <c r="G9" s="3" t="s">
        <v>32</v>
      </c>
      <c r="H9" s="7" t="s">
        <v>33</v>
      </c>
      <c r="I9" s="3" t="s">
        <v>34</v>
      </c>
      <c r="J9" s="3" t="s">
        <v>35</v>
      </c>
    </row>
    <row r="10" ht="31.15" customHeight="1" spans="1:10">
      <c r="A10" s="10"/>
      <c r="B10" s="3" t="s">
        <v>212</v>
      </c>
      <c r="C10" s="11">
        <v>10</v>
      </c>
      <c r="D10" s="11" t="s">
        <v>113</v>
      </c>
      <c r="E10" s="48" t="s">
        <v>38</v>
      </c>
      <c r="F10" s="12">
        <v>202900</v>
      </c>
      <c r="G10" s="12">
        <v>202900</v>
      </c>
      <c r="H10" s="13">
        <v>100</v>
      </c>
      <c r="I10" s="7">
        <f t="shared" ref="I10:I15" si="0">C10*H10*0.01</f>
        <v>10</v>
      </c>
      <c r="J10" s="3"/>
    </row>
    <row r="11" ht="31.15" customHeight="1" spans="1:10">
      <c r="A11" s="10"/>
      <c r="B11" s="3" t="s">
        <v>220</v>
      </c>
      <c r="C11" s="11">
        <v>20</v>
      </c>
      <c r="D11" s="11" t="s">
        <v>42</v>
      </c>
      <c r="E11" s="12" t="s">
        <v>42</v>
      </c>
      <c r="F11" s="12" t="s">
        <v>106</v>
      </c>
      <c r="G11" s="12" t="s">
        <v>106</v>
      </c>
      <c r="H11" s="13">
        <v>100</v>
      </c>
      <c r="I11" s="7">
        <f t="shared" si="0"/>
        <v>20</v>
      </c>
      <c r="J11" s="3"/>
    </row>
    <row r="12" ht="31.15" customHeight="1" spans="1:10">
      <c r="A12" s="10"/>
      <c r="B12" s="3" t="s">
        <v>213</v>
      </c>
      <c r="C12" s="11">
        <v>20</v>
      </c>
      <c r="D12" s="11" t="s">
        <v>42</v>
      </c>
      <c r="E12" s="12" t="s">
        <v>42</v>
      </c>
      <c r="F12" s="12" t="s">
        <v>43</v>
      </c>
      <c r="G12" s="12" t="s">
        <v>43</v>
      </c>
      <c r="H12" s="13">
        <v>100</v>
      </c>
      <c r="I12" s="7">
        <f t="shared" si="0"/>
        <v>20</v>
      </c>
      <c r="J12" s="3"/>
    </row>
    <row r="13" ht="42" customHeight="1" spans="1:10">
      <c r="A13" s="10"/>
      <c r="B13" s="11" t="s">
        <v>215</v>
      </c>
      <c r="C13" s="11">
        <v>10</v>
      </c>
      <c r="D13" s="11" t="s">
        <v>42</v>
      </c>
      <c r="E13" s="12" t="s">
        <v>42</v>
      </c>
      <c r="F13" s="14" t="s">
        <v>160</v>
      </c>
      <c r="G13" s="3" t="s">
        <v>221</v>
      </c>
      <c r="H13" s="13">
        <v>100</v>
      </c>
      <c r="I13" s="7">
        <f t="shared" si="0"/>
        <v>10</v>
      </c>
      <c r="J13" s="3"/>
    </row>
    <row r="14" ht="109.9" customHeight="1" spans="1:11">
      <c r="A14" s="10"/>
      <c r="B14" s="15" t="s">
        <v>222</v>
      </c>
      <c r="C14" s="15">
        <v>20</v>
      </c>
      <c r="D14" s="15" t="s">
        <v>42</v>
      </c>
      <c r="E14" s="15" t="s">
        <v>42</v>
      </c>
      <c r="F14" s="15" t="s">
        <v>98</v>
      </c>
      <c r="G14" s="15" t="s">
        <v>99</v>
      </c>
      <c r="H14" s="16">
        <v>90</v>
      </c>
      <c r="I14" s="7">
        <f t="shared" si="0"/>
        <v>18</v>
      </c>
      <c r="J14" s="7" t="s">
        <v>89</v>
      </c>
      <c r="K14" s="22"/>
    </row>
    <row r="15" ht="30" customHeight="1" spans="1:10">
      <c r="A15" s="9"/>
      <c r="B15" s="11" t="s">
        <v>223</v>
      </c>
      <c r="C15" s="11">
        <v>10</v>
      </c>
      <c r="D15" s="11" t="s">
        <v>136</v>
      </c>
      <c r="E15" s="12" t="s">
        <v>48</v>
      </c>
      <c r="F15" s="12">
        <v>90</v>
      </c>
      <c r="G15" s="11">
        <v>92</v>
      </c>
      <c r="H15" s="13">
        <v>100</v>
      </c>
      <c r="I15" s="7">
        <f t="shared" si="0"/>
        <v>10</v>
      </c>
      <c r="J15" s="17"/>
    </row>
    <row r="16" ht="31.15" customHeight="1" spans="1:10">
      <c r="A16" s="17" t="s">
        <v>55</v>
      </c>
      <c r="B16" s="17"/>
      <c r="C16" s="17"/>
      <c r="D16" s="17"/>
      <c r="E16" s="17"/>
      <c r="F16" s="17"/>
      <c r="G16" s="17"/>
      <c r="H16" s="17"/>
      <c r="I16" s="17"/>
      <c r="J16" s="17"/>
    </row>
    <row r="17" ht="31.15"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5"/>
  </mergeCells>
  <pageMargins left="0.25" right="0.25" top="0.75" bottom="0.75" header="0.3" footer="0.3"/>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8"/>
  <sheetViews>
    <sheetView workbookViewId="0">
      <selection activeCell="M8" sqref="M8"/>
    </sheetView>
  </sheetViews>
  <sheetFormatPr defaultColWidth="9" defaultRowHeight="14.4"/>
  <cols>
    <col min="2" max="2" width="18.3796296296296" customWidth="1"/>
    <col min="3" max="3" width="12" customWidth="1"/>
    <col min="4" max="4" width="11.1296296296296" customWidth="1"/>
    <col min="5" max="6" width="11.75" customWidth="1"/>
    <col min="7" max="7" width="13.1296296296296" customWidth="1"/>
    <col min="8" max="8" width="12.8796296296296" customWidth="1"/>
    <col min="9" max="9" width="11" customWidth="1"/>
    <col min="10" max="10" width="18.25" customWidth="1"/>
    <col min="13" max="13" width="10.3796296296296"/>
  </cols>
  <sheetData>
    <row r="1" ht="20.4" spans="1:10">
      <c r="A1" s="1" t="s">
        <v>0</v>
      </c>
      <c r="B1" s="1"/>
      <c r="C1" s="1"/>
      <c r="D1" s="1"/>
      <c r="E1" s="1"/>
      <c r="F1" s="1"/>
      <c r="G1" s="1"/>
      <c r="H1" s="1"/>
      <c r="I1" s="1"/>
      <c r="J1" s="1"/>
    </row>
    <row r="2" ht="20.4" spans="1:10">
      <c r="A2" s="2" t="s">
        <v>1</v>
      </c>
      <c r="B2" s="2"/>
      <c r="C2" s="2"/>
      <c r="D2" s="2"/>
      <c r="E2" s="2"/>
      <c r="F2" s="2"/>
      <c r="G2" s="2"/>
      <c r="H2" s="2"/>
      <c r="I2" s="2"/>
      <c r="J2" s="2"/>
    </row>
    <row r="3" ht="37.9" customHeight="1" spans="1:10">
      <c r="A3" s="3" t="s">
        <v>2</v>
      </c>
      <c r="B3" s="23" t="s">
        <v>57</v>
      </c>
      <c r="C3" s="24"/>
      <c r="D3" s="24"/>
      <c r="E3" s="24"/>
      <c r="F3" s="25"/>
      <c r="G3" s="3" t="s">
        <v>4</v>
      </c>
      <c r="H3" s="34">
        <f>SUM(J6,I10:I16)</f>
        <v>94.6463043718041</v>
      </c>
      <c r="I3" s="3" t="s">
        <v>5</v>
      </c>
      <c r="J3" s="7" t="str">
        <f>IF(H3&gt;=90,"优","良")</f>
        <v>优</v>
      </c>
    </row>
    <row r="4" ht="37.9" customHeight="1" spans="1:10">
      <c r="A4" s="3" t="s">
        <v>7</v>
      </c>
      <c r="B4" s="23" t="s">
        <v>8</v>
      </c>
      <c r="C4" s="25"/>
      <c r="D4" s="3" t="s">
        <v>9</v>
      </c>
      <c r="E4" s="23" t="s">
        <v>10</v>
      </c>
      <c r="F4" s="25"/>
      <c r="G4" s="3" t="s">
        <v>11</v>
      </c>
      <c r="H4" s="3" t="s">
        <v>12</v>
      </c>
      <c r="I4" s="3" t="s">
        <v>13</v>
      </c>
      <c r="J4" s="3">
        <v>18623063639</v>
      </c>
    </row>
    <row r="5" ht="37.9" customHeight="1" spans="1:10">
      <c r="A5" s="8" t="s">
        <v>14</v>
      </c>
      <c r="B5" s="23" t="s">
        <v>15</v>
      </c>
      <c r="C5" s="25"/>
      <c r="D5" s="23" t="s">
        <v>16</v>
      </c>
      <c r="E5" s="25"/>
      <c r="F5" s="23" t="s">
        <v>17</v>
      </c>
      <c r="G5" s="25"/>
      <c r="H5" s="23" t="s">
        <v>18</v>
      </c>
      <c r="I5" s="23" t="s">
        <v>19</v>
      </c>
      <c r="J5" s="3" t="s">
        <v>20</v>
      </c>
    </row>
    <row r="6" ht="43.9" customHeight="1" spans="1:10">
      <c r="A6" s="9"/>
      <c r="B6" s="4">
        <v>115353900</v>
      </c>
      <c r="C6" s="6"/>
      <c r="D6" s="4">
        <v>138713900</v>
      </c>
      <c r="E6" s="6"/>
      <c r="F6" s="4">
        <v>64450700</v>
      </c>
      <c r="G6" s="6"/>
      <c r="H6" s="21">
        <f>F6/D6*100</f>
        <v>46.4630437180412</v>
      </c>
      <c r="I6" s="37">
        <v>10</v>
      </c>
      <c r="J6" s="38">
        <f>H6*I6*0.01</f>
        <v>4.64630437180412</v>
      </c>
    </row>
    <row r="7" ht="28.15" customHeight="1" spans="1:10">
      <c r="A7" s="3" t="s">
        <v>21</v>
      </c>
      <c r="B7" s="23" t="s">
        <v>22</v>
      </c>
      <c r="C7" s="24"/>
      <c r="D7" s="24"/>
      <c r="E7" s="24"/>
      <c r="F7" s="25"/>
      <c r="G7" s="23" t="s">
        <v>23</v>
      </c>
      <c r="H7" s="24"/>
      <c r="I7" s="24"/>
      <c r="J7" s="25"/>
    </row>
    <row r="8" ht="124.15" customHeight="1" spans="1:10">
      <c r="A8" s="3"/>
      <c r="B8" s="4" t="s">
        <v>58</v>
      </c>
      <c r="C8" s="5"/>
      <c r="D8" s="5"/>
      <c r="E8" s="5"/>
      <c r="F8" s="6"/>
      <c r="G8" s="4" t="s">
        <v>59</v>
      </c>
      <c r="H8" s="5"/>
      <c r="I8" s="5"/>
      <c r="J8" s="6"/>
    </row>
    <row r="9" ht="37.9" customHeight="1" spans="1:10">
      <c r="A9" s="8" t="s">
        <v>26</v>
      </c>
      <c r="B9" s="3" t="s">
        <v>27</v>
      </c>
      <c r="C9" s="3" t="s">
        <v>28</v>
      </c>
      <c r="D9" s="3" t="s">
        <v>29</v>
      </c>
      <c r="E9" s="10" t="s">
        <v>30</v>
      </c>
      <c r="F9" s="3" t="s">
        <v>31</v>
      </c>
      <c r="G9" s="3" t="s">
        <v>32</v>
      </c>
      <c r="H9" s="7" t="s">
        <v>33</v>
      </c>
      <c r="I9" s="3" t="s">
        <v>34</v>
      </c>
      <c r="J9" s="3" t="s">
        <v>35</v>
      </c>
    </row>
    <row r="10" ht="37.9" customHeight="1" spans="1:10">
      <c r="A10" s="10"/>
      <c r="B10" s="3" t="s">
        <v>60</v>
      </c>
      <c r="C10" s="3" t="s">
        <v>61</v>
      </c>
      <c r="D10" s="3" t="s">
        <v>62</v>
      </c>
      <c r="E10" s="3" t="s">
        <v>38</v>
      </c>
      <c r="F10" s="3" t="s">
        <v>63</v>
      </c>
      <c r="G10" s="3" t="s">
        <v>63</v>
      </c>
      <c r="H10" s="13">
        <v>100</v>
      </c>
      <c r="I10" s="3">
        <f t="shared" ref="I10:I16" si="0">C10*H10*0.01</f>
        <v>10</v>
      </c>
      <c r="J10" s="3"/>
    </row>
    <row r="11" ht="37.9" customHeight="1" spans="1:10">
      <c r="A11" s="10"/>
      <c r="B11" s="3" t="s">
        <v>64</v>
      </c>
      <c r="C11" s="3" t="s">
        <v>61</v>
      </c>
      <c r="D11" s="3" t="s">
        <v>62</v>
      </c>
      <c r="E11" s="3" t="s">
        <v>38</v>
      </c>
      <c r="F11" s="3" t="s">
        <v>65</v>
      </c>
      <c r="G11" s="3" t="s">
        <v>65</v>
      </c>
      <c r="H11" s="13">
        <v>100</v>
      </c>
      <c r="I11" s="3">
        <f t="shared" si="0"/>
        <v>10</v>
      </c>
      <c r="J11" s="3"/>
    </row>
    <row r="12" ht="37.9" customHeight="1" spans="1:10">
      <c r="A12" s="10"/>
      <c r="B12" s="3" t="s">
        <v>66</v>
      </c>
      <c r="C12" s="3" t="s">
        <v>61</v>
      </c>
      <c r="D12" s="3" t="s">
        <v>62</v>
      </c>
      <c r="E12" s="3" t="s">
        <v>38</v>
      </c>
      <c r="F12" s="3" t="s">
        <v>67</v>
      </c>
      <c r="G12" s="3" t="s">
        <v>67</v>
      </c>
      <c r="H12" s="13">
        <v>100</v>
      </c>
      <c r="I12" s="3">
        <f t="shared" si="0"/>
        <v>10</v>
      </c>
      <c r="J12" s="3"/>
    </row>
    <row r="13" ht="37.9" customHeight="1" spans="1:10">
      <c r="A13" s="10"/>
      <c r="B13" s="3" t="s">
        <v>68</v>
      </c>
      <c r="C13" s="3" t="s">
        <v>61</v>
      </c>
      <c r="D13" s="3" t="s">
        <v>69</v>
      </c>
      <c r="E13" s="3" t="s">
        <v>48</v>
      </c>
      <c r="F13" s="3" t="s">
        <v>70</v>
      </c>
      <c r="G13" s="3">
        <v>60000</v>
      </c>
      <c r="H13" s="13">
        <v>100</v>
      </c>
      <c r="I13" s="3">
        <f t="shared" si="0"/>
        <v>10</v>
      </c>
      <c r="J13" s="3"/>
    </row>
    <row r="14" ht="37.9" customHeight="1" spans="1:10">
      <c r="A14" s="10"/>
      <c r="B14" s="3" t="s">
        <v>71</v>
      </c>
      <c r="C14" s="3" t="s">
        <v>72</v>
      </c>
      <c r="D14" s="3" t="s">
        <v>69</v>
      </c>
      <c r="E14" s="3" t="s">
        <v>48</v>
      </c>
      <c r="F14" s="3">
        <v>42000000</v>
      </c>
      <c r="G14" s="3" t="s">
        <v>73</v>
      </c>
      <c r="H14" s="13">
        <v>100</v>
      </c>
      <c r="I14" s="3">
        <f t="shared" si="0"/>
        <v>30</v>
      </c>
      <c r="J14" s="3"/>
    </row>
    <row r="15" ht="36" customHeight="1" spans="1:11">
      <c r="A15" s="10"/>
      <c r="B15" s="3" t="s">
        <v>74</v>
      </c>
      <c r="C15" s="3" t="s">
        <v>61</v>
      </c>
      <c r="D15" s="3" t="s">
        <v>42</v>
      </c>
      <c r="E15" s="3" t="s">
        <v>42</v>
      </c>
      <c r="F15" s="11" t="s">
        <v>43</v>
      </c>
      <c r="G15" s="11" t="s">
        <v>43</v>
      </c>
      <c r="H15" s="13">
        <v>100</v>
      </c>
      <c r="I15" s="3">
        <f t="shared" si="0"/>
        <v>10</v>
      </c>
      <c r="J15" s="39"/>
      <c r="K15" s="43"/>
    </row>
    <row r="16" ht="37.9" customHeight="1" spans="1:10">
      <c r="A16" s="9"/>
      <c r="B16" s="3" t="s">
        <v>75</v>
      </c>
      <c r="C16" s="3" t="s">
        <v>61</v>
      </c>
      <c r="D16" s="3" t="s">
        <v>42</v>
      </c>
      <c r="E16" s="3" t="s">
        <v>42</v>
      </c>
      <c r="F16" s="11" t="s">
        <v>76</v>
      </c>
      <c r="G16" s="11" t="s">
        <v>76</v>
      </c>
      <c r="H16" s="13">
        <v>100</v>
      </c>
      <c r="I16" s="3">
        <f t="shared" si="0"/>
        <v>10</v>
      </c>
      <c r="J16" s="17"/>
    </row>
    <row r="17" ht="37.9" customHeight="1" spans="1:10">
      <c r="A17" s="17" t="s">
        <v>55</v>
      </c>
      <c r="B17" s="17"/>
      <c r="C17" s="17"/>
      <c r="D17" s="17"/>
      <c r="E17" s="17"/>
      <c r="F17" s="17"/>
      <c r="G17" s="17"/>
      <c r="H17" s="17"/>
      <c r="I17" s="17"/>
      <c r="J17" s="17"/>
    </row>
    <row r="18" ht="22.9" customHeight="1" spans="1:10">
      <c r="A18" s="18" t="s">
        <v>56</v>
      </c>
      <c r="B18" s="18"/>
      <c r="C18" s="18"/>
      <c r="D18" s="18"/>
      <c r="E18" s="18"/>
      <c r="F18" s="18"/>
      <c r="G18" s="18"/>
      <c r="H18" s="18"/>
      <c r="I18" s="18"/>
      <c r="J18"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7:J17"/>
    <mergeCell ref="A18:J18"/>
    <mergeCell ref="A5:A6"/>
    <mergeCell ref="A7:A8"/>
    <mergeCell ref="A9:A16"/>
  </mergeCells>
  <pageMargins left="0.25" right="0.25" top="0.75" bottom="0.75" header="0.3" footer="0.3"/>
  <pageSetup paperSize="9" scale="7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7"/>
  <sheetViews>
    <sheetView workbookViewId="0">
      <selection activeCell="M9" sqref="M9"/>
    </sheetView>
  </sheetViews>
  <sheetFormatPr defaultColWidth="9" defaultRowHeight="14.4"/>
  <cols>
    <col min="2" max="2" width="19.5" customWidth="1"/>
    <col min="3" max="3" width="14.75" customWidth="1"/>
    <col min="4" max="4" width="15.25" customWidth="1"/>
    <col min="6" max="6" width="11.25" customWidth="1"/>
    <col min="7" max="7" width="12" customWidth="1"/>
    <col min="8" max="8" width="12.8796296296296" customWidth="1"/>
    <col min="9" max="9" width="12.6296296296296" customWidth="1"/>
    <col min="10" max="10" width="23.75" customWidth="1"/>
  </cols>
  <sheetData>
    <row r="1" ht="20.4" spans="1:10">
      <c r="A1" s="1" t="s">
        <v>0</v>
      </c>
      <c r="B1" s="1"/>
      <c r="C1" s="1"/>
      <c r="D1" s="1"/>
      <c r="E1" s="1"/>
      <c r="F1" s="1"/>
      <c r="G1" s="1"/>
      <c r="H1" s="1"/>
      <c r="I1" s="1"/>
      <c r="J1" s="1"/>
    </row>
    <row r="2" ht="28.9" customHeight="1" spans="1:10">
      <c r="A2" s="2" t="s">
        <v>1</v>
      </c>
      <c r="B2" s="2"/>
      <c r="C2" s="2"/>
      <c r="D2" s="2"/>
      <c r="E2" s="2"/>
      <c r="F2" s="2"/>
      <c r="G2" s="2"/>
      <c r="H2" s="2"/>
      <c r="I2" s="2"/>
      <c r="J2" s="2"/>
    </row>
    <row r="3" ht="28.9" customHeight="1" spans="1:10">
      <c r="A3" s="3" t="s">
        <v>2</v>
      </c>
      <c r="B3" s="23" t="s">
        <v>77</v>
      </c>
      <c r="C3" s="24"/>
      <c r="D3" s="24"/>
      <c r="E3" s="24"/>
      <c r="F3" s="25"/>
      <c r="G3" s="3" t="s">
        <v>4</v>
      </c>
      <c r="H3" s="34">
        <f>SUM(J6,I10:I15)</f>
        <v>91.2137387387387</v>
      </c>
      <c r="I3" s="3" t="s">
        <v>5</v>
      </c>
      <c r="J3" s="7" t="str">
        <f>IF(H3&gt;=90,"优","良")</f>
        <v>优</v>
      </c>
    </row>
    <row r="4" ht="40.9" customHeight="1" spans="1:10">
      <c r="A4" s="3" t="s">
        <v>7</v>
      </c>
      <c r="B4" s="23" t="s">
        <v>8</v>
      </c>
      <c r="C4" s="25"/>
      <c r="D4" s="3" t="s">
        <v>9</v>
      </c>
      <c r="E4" s="23" t="s">
        <v>10</v>
      </c>
      <c r="F4" s="25"/>
      <c r="G4" s="3" t="s">
        <v>11</v>
      </c>
      <c r="H4" s="3" t="s">
        <v>12</v>
      </c>
      <c r="I4" s="3" t="s">
        <v>13</v>
      </c>
      <c r="J4" s="3">
        <v>18623063639</v>
      </c>
    </row>
    <row r="5" ht="28.9" customHeight="1" spans="1:10">
      <c r="A5" s="8" t="s">
        <v>14</v>
      </c>
      <c r="B5" s="23" t="s">
        <v>15</v>
      </c>
      <c r="C5" s="25"/>
      <c r="D5" s="23" t="s">
        <v>16</v>
      </c>
      <c r="E5" s="25"/>
      <c r="F5" s="23" t="s">
        <v>17</v>
      </c>
      <c r="G5" s="25"/>
      <c r="H5" s="23" t="s">
        <v>18</v>
      </c>
      <c r="I5" s="23" t="s">
        <v>19</v>
      </c>
      <c r="J5" s="3" t="s">
        <v>20</v>
      </c>
    </row>
    <row r="6" ht="39" customHeight="1" spans="1:10">
      <c r="A6" s="9"/>
      <c r="B6" s="4">
        <v>8880000</v>
      </c>
      <c r="C6" s="6"/>
      <c r="D6" s="4"/>
      <c r="E6" s="6"/>
      <c r="F6" s="4">
        <v>1965800</v>
      </c>
      <c r="G6" s="6"/>
      <c r="H6" s="21">
        <f>F6/B6*100</f>
        <v>22.1373873873874</v>
      </c>
      <c r="I6" s="37">
        <v>10</v>
      </c>
      <c r="J6" s="38">
        <f>H6*I6*0.01</f>
        <v>2.21373873873874</v>
      </c>
    </row>
    <row r="7" ht="28.9" customHeight="1" spans="1:10">
      <c r="A7" s="3" t="s">
        <v>21</v>
      </c>
      <c r="B7" s="23" t="s">
        <v>22</v>
      </c>
      <c r="C7" s="24"/>
      <c r="D7" s="24"/>
      <c r="E7" s="24"/>
      <c r="F7" s="25"/>
      <c r="G7" s="23" t="s">
        <v>23</v>
      </c>
      <c r="H7" s="24"/>
      <c r="I7" s="24"/>
      <c r="J7" s="25"/>
    </row>
    <row r="8" ht="78" customHeight="1" spans="1:10">
      <c r="A8" s="3"/>
      <c r="B8" s="4" t="s">
        <v>78</v>
      </c>
      <c r="C8" s="5"/>
      <c r="D8" s="5"/>
      <c r="E8" s="5"/>
      <c r="F8" s="6"/>
      <c r="G8" s="4" t="s">
        <v>79</v>
      </c>
      <c r="H8" s="5"/>
      <c r="I8" s="5"/>
      <c r="J8" s="6"/>
    </row>
    <row r="9" ht="37.9" customHeight="1" spans="1:10">
      <c r="A9" s="8" t="s">
        <v>26</v>
      </c>
      <c r="B9" s="3" t="s">
        <v>27</v>
      </c>
      <c r="C9" s="3" t="s">
        <v>28</v>
      </c>
      <c r="D9" s="3" t="s">
        <v>29</v>
      </c>
      <c r="E9" s="10" t="s">
        <v>30</v>
      </c>
      <c r="F9" s="3" t="s">
        <v>31</v>
      </c>
      <c r="G9" s="3" t="s">
        <v>32</v>
      </c>
      <c r="H9" s="7" t="s">
        <v>33</v>
      </c>
      <c r="I9" s="3" t="s">
        <v>34</v>
      </c>
      <c r="J9" s="3" t="s">
        <v>35</v>
      </c>
    </row>
    <row r="10" ht="31.15" customHeight="1" spans="1:10">
      <c r="A10" s="10"/>
      <c r="B10" s="3" t="s">
        <v>80</v>
      </c>
      <c r="C10" s="3">
        <v>20</v>
      </c>
      <c r="D10" s="3" t="s">
        <v>69</v>
      </c>
      <c r="E10" s="3" t="s">
        <v>48</v>
      </c>
      <c r="F10" s="3">
        <v>120000</v>
      </c>
      <c r="G10" s="33">
        <v>120000</v>
      </c>
      <c r="H10" s="13">
        <v>100</v>
      </c>
      <c r="I10" s="3">
        <f t="shared" ref="I10:I15" si="0">C10*H10*0.01</f>
        <v>20</v>
      </c>
      <c r="J10" s="3"/>
    </row>
    <row r="11" ht="21" customHeight="1" spans="1:10">
      <c r="A11" s="10"/>
      <c r="B11" s="3" t="s">
        <v>81</v>
      </c>
      <c r="C11" s="3">
        <v>20</v>
      </c>
      <c r="D11" s="3" t="s">
        <v>82</v>
      </c>
      <c r="E11" s="3" t="s">
        <v>38</v>
      </c>
      <c r="F11" s="33">
        <v>8880000</v>
      </c>
      <c r="G11" s="33">
        <v>8880000</v>
      </c>
      <c r="H11" s="13">
        <v>100</v>
      </c>
      <c r="I11" s="3">
        <f t="shared" si="0"/>
        <v>20</v>
      </c>
      <c r="J11" s="3"/>
    </row>
    <row r="12" ht="61.15" customHeight="1" spans="1:10">
      <c r="A12" s="10"/>
      <c r="B12" s="3" t="s">
        <v>83</v>
      </c>
      <c r="C12" s="3">
        <v>20</v>
      </c>
      <c r="D12" s="3" t="s">
        <v>42</v>
      </c>
      <c r="E12" s="3" t="s">
        <v>42</v>
      </c>
      <c r="F12" s="3" t="s">
        <v>43</v>
      </c>
      <c r="G12" s="3" t="s">
        <v>43</v>
      </c>
      <c r="H12" s="13">
        <v>100</v>
      </c>
      <c r="I12" s="3">
        <f t="shared" si="0"/>
        <v>20</v>
      </c>
      <c r="J12" s="3"/>
    </row>
    <row r="13" ht="78" customHeight="1" spans="1:11">
      <c r="A13" s="10"/>
      <c r="B13" s="3" t="s">
        <v>84</v>
      </c>
      <c r="C13" s="3">
        <v>10</v>
      </c>
      <c r="D13" s="3" t="s">
        <v>42</v>
      </c>
      <c r="E13" s="3" t="s">
        <v>42</v>
      </c>
      <c r="F13" s="3" t="s">
        <v>85</v>
      </c>
      <c r="G13" s="3" t="s">
        <v>86</v>
      </c>
      <c r="H13" s="13">
        <v>100</v>
      </c>
      <c r="I13" s="3">
        <f t="shared" si="0"/>
        <v>10</v>
      </c>
      <c r="J13" s="42"/>
      <c r="K13" s="36"/>
    </row>
    <row r="14" ht="94.9" customHeight="1" spans="1:10">
      <c r="A14" s="10"/>
      <c r="B14" s="3" t="s">
        <v>87</v>
      </c>
      <c r="C14" s="3">
        <v>10</v>
      </c>
      <c r="D14" s="3" t="s">
        <v>42</v>
      </c>
      <c r="E14" s="3" t="s">
        <v>42</v>
      </c>
      <c r="F14" s="3" t="s">
        <v>88</v>
      </c>
      <c r="G14" s="3" t="s">
        <v>88</v>
      </c>
      <c r="H14" s="13">
        <v>90</v>
      </c>
      <c r="I14" s="3">
        <f t="shared" si="0"/>
        <v>9</v>
      </c>
      <c r="J14" s="7" t="s">
        <v>89</v>
      </c>
    </row>
    <row r="15" ht="22.15" customHeight="1" spans="1:10">
      <c r="A15" s="9"/>
      <c r="B15" s="3" t="s">
        <v>75</v>
      </c>
      <c r="C15" s="3">
        <v>10</v>
      </c>
      <c r="D15" s="3" t="s">
        <v>42</v>
      </c>
      <c r="E15" s="3" t="s">
        <v>42</v>
      </c>
      <c r="F15" s="3" t="s">
        <v>76</v>
      </c>
      <c r="G15" s="3" t="s">
        <v>76</v>
      </c>
      <c r="H15" s="13">
        <v>100</v>
      </c>
      <c r="I15" s="3">
        <f t="shared" si="0"/>
        <v>10</v>
      </c>
      <c r="J15" s="17"/>
    </row>
    <row r="16" ht="28.9" customHeight="1" spans="1:10">
      <c r="A16" s="17" t="s">
        <v>55</v>
      </c>
      <c r="B16" s="17"/>
      <c r="C16" s="17"/>
      <c r="D16" s="17"/>
      <c r="E16" s="17"/>
      <c r="F16" s="17"/>
      <c r="G16" s="17"/>
      <c r="H16" s="17"/>
      <c r="I16" s="17"/>
      <c r="J16" s="17"/>
    </row>
    <row r="17" ht="28.9"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5"/>
  </mergeCells>
  <pageMargins left="0.25" right="0.25" top="0.75" bottom="0.75" header="0.3" footer="0.3"/>
  <pageSetup paperSize="9" scale="7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6"/>
  <sheetViews>
    <sheetView workbookViewId="0">
      <selection activeCell="L12" sqref="L12"/>
    </sheetView>
  </sheetViews>
  <sheetFormatPr defaultColWidth="9" defaultRowHeight="14.4"/>
  <cols>
    <col min="2" max="2" width="18.3796296296296" customWidth="1"/>
    <col min="3" max="3" width="11.25" customWidth="1"/>
    <col min="4" max="4" width="11.5" customWidth="1"/>
    <col min="5" max="5" width="10.6296296296296" customWidth="1"/>
    <col min="6" max="6" width="11.6296296296296" customWidth="1"/>
    <col min="7" max="7" width="11.5" customWidth="1"/>
    <col min="8" max="8" width="12.1296296296296" customWidth="1"/>
    <col min="9" max="9" width="11.3796296296296" customWidth="1"/>
    <col min="10" max="10" width="23" customWidth="1"/>
  </cols>
  <sheetData>
    <row r="1" ht="20.4" spans="1:10">
      <c r="A1" s="1" t="s">
        <v>0</v>
      </c>
      <c r="B1" s="1"/>
      <c r="C1" s="1"/>
      <c r="D1" s="1"/>
      <c r="E1" s="1"/>
      <c r="F1" s="1"/>
      <c r="G1" s="1"/>
      <c r="H1" s="1"/>
      <c r="I1" s="1"/>
      <c r="J1" s="1"/>
    </row>
    <row r="2" ht="20.4" spans="1:10">
      <c r="A2" s="2" t="s">
        <v>1</v>
      </c>
      <c r="B2" s="2"/>
      <c r="C2" s="2"/>
      <c r="D2" s="2"/>
      <c r="E2" s="2"/>
      <c r="F2" s="2"/>
      <c r="G2" s="2"/>
      <c r="H2" s="2"/>
      <c r="I2" s="2"/>
      <c r="J2" s="2"/>
    </row>
    <row r="3" ht="27" customHeight="1" spans="1:10">
      <c r="A3" s="3" t="s">
        <v>2</v>
      </c>
      <c r="B3" s="23" t="s">
        <v>90</v>
      </c>
      <c r="C3" s="24"/>
      <c r="D3" s="24"/>
      <c r="E3" s="24"/>
      <c r="F3" s="25"/>
      <c r="G3" s="3" t="s">
        <v>4</v>
      </c>
      <c r="H3" s="34">
        <f>SUM(J6,I10:I14)</f>
        <v>94.717</v>
      </c>
      <c r="I3" s="3" t="s">
        <v>5</v>
      </c>
      <c r="J3" s="7" t="str">
        <f>IF(H3&gt;=90,"优","良")</f>
        <v>优</v>
      </c>
    </row>
    <row r="4" ht="48" customHeight="1" spans="1:10">
      <c r="A4" s="3" t="s">
        <v>7</v>
      </c>
      <c r="B4" s="23" t="s">
        <v>8</v>
      </c>
      <c r="C4" s="25"/>
      <c r="D4" s="3" t="s">
        <v>9</v>
      </c>
      <c r="E4" s="23" t="s">
        <v>10</v>
      </c>
      <c r="F4" s="25"/>
      <c r="G4" s="3" t="s">
        <v>11</v>
      </c>
      <c r="H4" s="3" t="s">
        <v>12</v>
      </c>
      <c r="I4" s="3" t="s">
        <v>13</v>
      </c>
      <c r="J4" s="3">
        <v>18623063639</v>
      </c>
    </row>
    <row r="5" ht="27" customHeight="1" spans="1:10">
      <c r="A5" s="8" t="s">
        <v>14</v>
      </c>
      <c r="B5" s="23" t="s">
        <v>15</v>
      </c>
      <c r="C5" s="25"/>
      <c r="D5" s="23" t="s">
        <v>16</v>
      </c>
      <c r="E5" s="25"/>
      <c r="F5" s="23" t="s">
        <v>17</v>
      </c>
      <c r="G5" s="25"/>
      <c r="H5" s="23" t="s">
        <v>18</v>
      </c>
      <c r="I5" s="23" t="s">
        <v>19</v>
      </c>
      <c r="J5" s="3" t="s">
        <v>20</v>
      </c>
    </row>
    <row r="6" ht="54" customHeight="1" spans="1:10">
      <c r="A6" s="9"/>
      <c r="B6" s="4">
        <v>10000000</v>
      </c>
      <c r="C6" s="6"/>
      <c r="D6" s="4"/>
      <c r="E6" s="6"/>
      <c r="F6" s="4">
        <v>6717000</v>
      </c>
      <c r="G6" s="6"/>
      <c r="H6" s="7">
        <f>F6/B6*100</f>
        <v>67.17</v>
      </c>
      <c r="I6" s="37">
        <v>10</v>
      </c>
      <c r="J6" s="38">
        <f>H6*I6*0.01</f>
        <v>6.717</v>
      </c>
    </row>
    <row r="7" ht="27" customHeight="1" spans="1:10">
      <c r="A7" s="3" t="s">
        <v>21</v>
      </c>
      <c r="B7" s="23" t="s">
        <v>22</v>
      </c>
      <c r="C7" s="24"/>
      <c r="D7" s="24"/>
      <c r="E7" s="24"/>
      <c r="F7" s="25"/>
      <c r="G7" s="23" t="s">
        <v>23</v>
      </c>
      <c r="H7" s="24"/>
      <c r="I7" s="24"/>
      <c r="J7" s="25"/>
    </row>
    <row r="8" ht="102" customHeight="1" spans="1:10">
      <c r="A8" s="3"/>
      <c r="B8" s="4" t="s">
        <v>91</v>
      </c>
      <c r="C8" s="5"/>
      <c r="D8" s="5"/>
      <c r="E8" s="5"/>
      <c r="F8" s="6"/>
      <c r="G8" s="4" t="s">
        <v>92</v>
      </c>
      <c r="H8" s="5"/>
      <c r="I8" s="5"/>
      <c r="J8" s="6"/>
    </row>
    <row r="9" ht="39" customHeight="1" spans="1:10">
      <c r="A9" s="3" t="s">
        <v>26</v>
      </c>
      <c r="B9" s="3" t="s">
        <v>27</v>
      </c>
      <c r="C9" s="3" t="s">
        <v>28</v>
      </c>
      <c r="D9" s="3" t="s">
        <v>29</v>
      </c>
      <c r="E9" s="10" t="s">
        <v>30</v>
      </c>
      <c r="F9" s="3" t="s">
        <v>31</v>
      </c>
      <c r="G9" s="3" t="s">
        <v>32</v>
      </c>
      <c r="H9" s="7" t="s">
        <v>33</v>
      </c>
      <c r="I9" s="3" t="s">
        <v>34</v>
      </c>
      <c r="J9" s="3" t="s">
        <v>35</v>
      </c>
    </row>
    <row r="10" ht="33" customHeight="1" spans="1:10">
      <c r="A10" s="3"/>
      <c r="B10" s="3" t="s">
        <v>93</v>
      </c>
      <c r="C10" s="3">
        <v>20</v>
      </c>
      <c r="D10" s="3" t="s">
        <v>94</v>
      </c>
      <c r="E10" s="3" t="s">
        <v>48</v>
      </c>
      <c r="F10" s="3">
        <v>60000</v>
      </c>
      <c r="G10" s="3">
        <v>60000</v>
      </c>
      <c r="H10" s="13">
        <v>100</v>
      </c>
      <c r="I10" s="3">
        <f t="shared" ref="I10:I14" si="0">C10*H10*0.01</f>
        <v>20</v>
      </c>
      <c r="J10" s="3"/>
    </row>
    <row r="11" ht="31.9" customHeight="1" spans="1:10">
      <c r="A11" s="3"/>
      <c r="B11" s="3" t="s">
        <v>95</v>
      </c>
      <c r="C11" s="3">
        <v>20</v>
      </c>
      <c r="D11" s="3" t="s">
        <v>62</v>
      </c>
      <c r="E11" s="3" t="s">
        <v>38</v>
      </c>
      <c r="F11" s="3">
        <v>10000000</v>
      </c>
      <c r="G11" s="3">
        <v>10000000</v>
      </c>
      <c r="H11" s="13">
        <v>100</v>
      </c>
      <c r="I11" s="3">
        <f t="shared" si="0"/>
        <v>20</v>
      </c>
      <c r="J11" s="3"/>
    </row>
    <row r="12" ht="61.9" customHeight="1" spans="1:10">
      <c r="A12" s="3"/>
      <c r="B12" s="3" t="s">
        <v>96</v>
      </c>
      <c r="C12" s="3">
        <v>20</v>
      </c>
      <c r="D12" s="3" t="s">
        <v>42</v>
      </c>
      <c r="E12" s="3" t="s">
        <v>42</v>
      </c>
      <c r="F12" s="3" t="s">
        <v>43</v>
      </c>
      <c r="G12" s="3" t="s">
        <v>43</v>
      </c>
      <c r="H12" s="13">
        <v>100</v>
      </c>
      <c r="I12" s="3">
        <f t="shared" si="0"/>
        <v>20</v>
      </c>
      <c r="J12" s="3"/>
    </row>
    <row r="13" ht="112.9" customHeight="1" spans="1:11">
      <c r="A13" s="3"/>
      <c r="B13" s="3" t="s">
        <v>97</v>
      </c>
      <c r="C13" s="3">
        <v>20</v>
      </c>
      <c r="D13" s="3" t="s">
        <v>42</v>
      </c>
      <c r="E13" s="3" t="s">
        <v>42</v>
      </c>
      <c r="F13" s="3" t="s">
        <v>98</v>
      </c>
      <c r="G13" s="3" t="s">
        <v>99</v>
      </c>
      <c r="H13" s="13">
        <v>90</v>
      </c>
      <c r="I13" s="3">
        <f t="shared" si="0"/>
        <v>18</v>
      </c>
      <c r="J13" s="7" t="s">
        <v>89</v>
      </c>
      <c r="K13" s="22"/>
    </row>
    <row r="14" ht="27" customHeight="1" spans="1:10">
      <c r="A14" s="3"/>
      <c r="B14" s="3" t="s">
        <v>75</v>
      </c>
      <c r="C14" s="3">
        <v>10</v>
      </c>
      <c r="D14" s="3" t="s">
        <v>42</v>
      </c>
      <c r="E14" s="3" t="s">
        <v>42</v>
      </c>
      <c r="F14" s="3" t="s">
        <v>76</v>
      </c>
      <c r="G14" s="3" t="s">
        <v>76</v>
      </c>
      <c r="H14" s="13">
        <v>100</v>
      </c>
      <c r="I14" s="3">
        <f t="shared" si="0"/>
        <v>10</v>
      </c>
      <c r="J14" s="3"/>
    </row>
    <row r="15" ht="27" customHeight="1" spans="1:10">
      <c r="A15" s="17" t="s">
        <v>55</v>
      </c>
      <c r="B15" s="17"/>
      <c r="C15" s="17"/>
      <c r="D15" s="17"/>
      <c r="E15" s="17"/>
      <c r="F15" s="17"/>
      <c r="G15" s="17"/>
      <c r="H15" s="17"/>
      <c r="I15" s="17"/>
      <c r="J15" s="17"/>
    </row>
    <row r="16" ht="27"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7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7"/>
  <sheetViews>
    <sheetView tabSelected="1" workbookViewId="0">
      <selection activeCell="N9" sqref="N9"/>
    </sheetView>
  </sheetViews>
  <sheetFormatPr defaultColWidth="9" defaultRowHeight="14.4"/>
  <cols>
    <col min="1" max="1" width="12.75" customWidth="1"/>
    <col min="2" max="2" width="17.8796296296296" customWidth="1"/>
    <col min="3" max="3" width="15.25" customWidth="1"/>
    <col min="4" max="5" width="11.75" customWidth="1"/>
    <col min="6" max="6" width="12.25" customWidth="1"/>
    <col min="7" max="7" width="12.75" customWidth="1"/>
    <col min="8" max="8" width="13" customWidth="1"/>
    <col min="9" max="9" width="12.5" customWidth="1"/>
    <col min="10" max="10" width="14.3796296296296" customWidth="1"/>
  </cols>
  <sheetData>
    <row r="1" ht="28.9" customHeight="1" spans="1:10">
      <c r="A1" s="1" t="s">
        <v>0</v>
      </c>
      <c r="B1" s="1"/>
      <c r="C1" s="1"/>
      <c r="D1" s="1"/>
      <c r="E1" s="1"/>
      <c r="F1" s="1"/>
      <c r="G1" s="1"/>
      <c r="H1" s="1"/>
      <c r="I1" s="1"/>
      <c r="J1" s="1"/>
    </row>
    <row r="2" ht="30" customHeight="1" spans="1:10">
      <c r="A2" s="2" t="s">
        <v>1</v>
      </c>
      <c r="B2" s="2"/>
      <c r="C2" s="2"/>
      <c r="D2" s="2"/>
      <c r="E2" s="2"/>
      <c r="F2" s="2"/>
      <c r="G2" s="2"/>
      <c r="H2" s="2"/>
      <c r="I2" s="2"/>
      <c r="J2" s="2"/>
    </row>
    <row r="3" ht="28.9" customHeight="1" spans="1:10">
      <c r="A3" s="3" t="s">
        <v>2</v>
      </c>
      <c r="B3" s="23" t="s">
        <v>100</v>
      </c>
      <c r="C3" s="24"/>
      <c r="D3" s="24"/>
      <c r="E3" s="24"/>
      <c r="F3" s="25"/>
      <c r="G3" s="3" t="s">
        <v>4</v>
      </c>
      <c r="H3" s="3">
        <f>SUM(J6,I10:I15)</f>
        <v>90</v>
      </c>
      <c r="I3" s="3" t="s">
        <v>5</v>
      </c>
      <c r="J3" s="7" t="str">
        <f>IF(H3&gt;=90,"优","良")</f>
        <v>优</v>
      </c>
    </row>
    <row r="4" ht="42" customHeight="1" spans="1:10">
      <c r="A4" s="3" t="s">
        <v>7</v>
      </c>
      <c r="B4" s="23" t="s">
        <v>8</v>
      </c>
      <c r="C4" s="25"/>
      <c r="D4" s="3" t="s">
        <v>9</v>
      </c>
      <c r="E4" s="23" t="s">
        <v>10</v>
      </c>
      <c r="F4" s="25"/>
      <c r="G4" s="3" t="s">
        <v>11</v>
      </c>
      <c r="H4" s="3" t="s">
        <v>12</v>
      </c>
      <c r="I4" s="3" t="s">
        <v>13</v>
      </c>
      <c r="J4" s="3">
        <v>18623063639</v>
      </c>
    </row>
    <row r="5" ht="28.9" customHeight="1" spans="1:10">
      <c r="A5" s="8" t="s">
        <v>14</v>
      </c>
      <c r="B5" s="23" t="s">
        <v>15</v>
      </c>
      <c r="C5" s="25"/>
      <c r="D5" s="23" t="s">
        <v>16</v>
      </c>
      <c r="E5" s="25"/>
      <c r="F5" s="23" t="s">
        <v>17</v>
      </c>
      <c r="G5" s="25"/>
      <c r="H5" s="23" t="s">
        <v>18</v>
      </c>
      <c r="I5" s="23" t="s">
        <v>19</v>
      </c>
      <c r="J5" s="3" t="s">
        <v>20</v>
      </c>
    </row>
    <row r="6" ht="45" customHeight="1" spans="1:10">
      <c r="A6" s="9"/>
      <c r="B6" s="4">
        <v>1210000</v>
      </c>
      <c r="C6" s="6"/>
      <c r="D6" s="4"/>
      <c r="E6" s="6"/>
      <c r="F6" s="4">
        <v>0</v>
      </c>
      <c r="G6" s="6"/>
      <c r="H6" s="7">
        <f>F6/B6*100</f>
        <v>0</v>
      </c>
      <c r="I6" s="37">
        <v>10</v>
      </c>
      <c r="J6" s="38">
        <f>H6*I6*0.01</f>
        <v>0</v>
      </c>
    </row>
    <row r="7" ht="28.9" customHeight="1" spans="1:10">
      <c r="A7" s="3" t="s">
        <v>21</v>
      </c>
      <c r="B7" s="23" t="s">
        <v>22</v>
      </c>
      <c r="C7" s="24"/>
      <c r="D7" s="24"/>
      <c r="E7" s="24"/>
      <c r="F7" s="25"/>
      <c r="G7" s="23" t="s">
        <v>23</v>
      </c>
      <c r="H7" s="24"/>
      <c r="I7" s="24"/>
      <c r="J7" s="25"/>
    </row>
    <row r="8" ht="96" customHeight="1" spans="1:10">
      <c r="A8" s="3"/>
      <c r="B8" s="4" t="s">
        <v>101</v>
      </c>
      <c r="C8" s="5"/>
      <c r="D8" s="5"/>
      <c r="E8" s="5"/>
      <c r="F8" s="6"/>
      <c r="G8" s="4" t="s">
        <v>102</v>
      </c>
      <c r="H8" s="5"/>
      <c r="I8" s="5"/>
      <c r="J8" s="6"/>
    </row>
    <row r="9" ht="28.9" customHeight="1" spans="1:10">
      <c r="A9" s="3" t="s">
        <v>26</v>
      </c>
      <c r="B9" s="3" t="s">
        <v>27</v>
      </c>
      <c r="C9" s="3" t="s">
        <v>28</v>
      </c>
      <c r="D9" s="3" t="s">
        <v>29</v>
      </c>
      <c r="E9" s="10" t="s">
        <v>30</v>
      </c>
      <c r="F9" s="3" t="s">
        <v>31</v>
      </c>
      <c r="G9" s="3" t="s">
        <v>32</v>
      </c>
      <c r="H9" s="7" t="s">
        <v>33</v>
      </c>
      <c r="I9" s="3" t="s">
        <v>34</v>
      </c>
      <c r="J9" s="3" t="s">
        <v>35</v>
      </c>
    </row>
    <row r="10" ht="78" customHeight="1" spans="1:10">
      <c r="A10" s="3"/>
      <c r="B10" s="7" t="s">
        <v>103</v>
      </c>
      <c r="C10" s="7">
        <v>20</v>
      </c>
      <c r="D10" s="7" t="s">
        <v>42</v>
      </c>
      <c r="E10" s="7" t="s">
        <v>42</v>
      </c>
      <c r="F10" s="7" t="s">
        <v>104</v>
      </c>
      <c r="G10" s="7" t="s">
        <v>104</v>
      </c>
      <c r="H10" s="16">
        <v>100</v>
      </c>
      <c r="I10" s="7">
        <f t="shared" ref="I10:I15" si="0">C10*H10*0.01</f>
        <v>20</v>
      </c>
      <c r="J10" s="3"/>
    </row>
    <row r="11" ht="46.15" customHeight="1" spans="1:10">
      <c r="A11" s="3"/>
      <c r="B11" s="7" t="s">
        <v>105</v>
      </c>
      <c r="C11" s="7">
        <v>10</v>
      </c>
      <c r="D11" s="7" t="s">
        <v>42</v>
      </c>
      <c r="E11" s="7" t="s">
        <v>42</v>
      </c>
      <c r="F11" s="7" t="s">
        <v>106</v>
      </c>
      <c r="G11" s="7" t="s">
        <v>106</v>
      </c>
      <c r="H11" s="16">
        <v>100</v>
      </c>
      <c r="I11" s="7">
        <f t="shared" si="0"/>
        <v>10</v>
      </c>
      <c r="J11" s="3"/>
    </row>
    <row r="12" ht="31.9" customHeight="1" spans="1:10">
      <c r="A12" s="3"/>
      <c r="B12" s="7" t="s">
        <v>107</v>
      </c>
      <c r="C12" s="7">
        <v>10</v>
      </c>
      <c r="D12" s="7" t="s">
        <v>42</v>
      </c>
      <c r="E12" s="7" t="s">
        <v>42</v>
      </c>
      <c r="F12" s="7" t="s">
        <v>108</v>
      </c>
      <c r="G12" s="7" t="s">
        <v>108</v>
      </c>
      <c r="H12" s="16">
        <v>100</v>
      </c>
      <c r="I12" s="7">
        <f t="shared" si="0"/>
        <v>10</v>
      </c>
      <c r="J12" s="3"/>
    </row>
    <row r="13" ht="34.15" customHeight="1" spans="1:11">
      <c r="A13" s="3"/>
      <c r="B13" s="7" t="s">
        <v>109</v>
      </c>
      <c r="C13" s="7">
        <v>15</v>
      </c>
      <c r="D13" s="7" t="s">
        <v>110</v>
      </c>
      <c r="E13" s="7" t="s">
        <v>38</v>
      </c>
      <c r="F13" s="7">
        <v>1</v>
      </c>
      <c r="G13" s="7">
        <v>1</v>
      </c>
      <c r="H13" s="16">
        <v>100</v>
      </c>
      <c r="I13" s="7">
        <f t="shared" si="0"/>
        <v>15</v>
      </c>
      <c r="J13" s="3"/>
      <c r="K13" s="22"/>
    </row>
    <row r="14" ht="31.9" customHeight="1" spans="1:10">
      <c r="A14" s="3"/>
      <c r="B14" s="7" t="s">
        <v>111</v>
      </c>
      <c r="C14" s="7">
        <v>15</v>
      </c>
      <c r="D14" s="7" t="s">
        <v>110</v>
      </c>
      <c r="E14" s="7" t="s">
        <v>38</v>
      </c>
      <c r="F14" s="7">
        <v>1.3</v>
      </c>
      <c r="G14" s="7">
        <v>1.3</v>
      </c>
      <c r="H14" s="16">
        <v>100</v>
      </c>
      <c r="I14" s="7">
        <f t="shared" si="0"/>
        <v>15</v>
      </c>
      <c r="J14" s="3"/>
    </row>
    <row r="15" ht="31.9" customHeight="1" spans="1:10">
      <c r="A15" s="3"/>
      <c r="B15" s="7" t="s">
        <v>112</v>
      </c>
      <c r="C15" s="7">
        <v>20</v>
      </c>
      <c r="D15" s="7" t="s">
        <v>113</v>
      </c>
      <c r="E15" s="7" t="s">
        <v>48</v>
      </c>
      <c r="F15" s="7">
        <v>1210000</v>
      </c>
      <c r="G15" s="7">
        <v>1210000</v>
      </c>
      <c r="H15" s="16">
        <v>100</v>
      </c>
      <c r="I15" s="7">
        <f t="shared" si="0"/>
        <v>20</v>
      </c>
      <c r="J15" s="3"/>
    </row>
    <row r="16" ht="28.9" customHeight="1" spans="1:10">
      <c r="A16" s="17" t="s">
        <v>55</v>
      </c>
      <c r="B16" s="17"/>
      <c r="C16" s="17"/>
      <c r="D16" s="17"/>
      <c r="E16" s="17"/>
      <c r="F16" s="17"/>
      <c r="G16" s="17"/>
      <c r="H16" s="17"/>
      <c r="I16" s="17"/>
      <c r="J16" s="17"/>
    </row>
    <row r="17" ht="28.9"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5"/>
  </mergeCells>
  <pageMargins left="0.25" right="0.25" top="0.75" bottom="0.75" header="0.3" footer="0.3"/>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7"/>
  <sheetViews>
    <sheetView workbookViewId="0">
      <selection activeCell="G8" sqref="G8:J8"/>
    </sheetView>
  </sheetViews>
  <sheetFormatPr defaultColWidth="9" defaultRowHeight="14.4"/>
  <cols>
    <col min="1" max="1" width="13.8796296296296" customWidth="1"/>
    <col min="2" max="2" width="22.1296296296296" customWidth="1"/>
    <col min="3" max="3" width="11.25" customWidth="1"/>
    <col min="4" max="4" width="11.6296296296296" customWidth="1"/>
    <col min="5" max="5" width="13.1296296296296" customWidth="1"/>
    <col min="6" max="6" width="11.8796296296296" customWidth="1"/>
    <col min="7" max="7" width="11.6296296296296" customWidth="1"/>
    <col min="8" max="8" width="12.25" customWidth="1"/>
    <col min="9" max="9" width="11" customWidth="1"/>
    <col min="10" max="10" width="28.1296296296296" customWidth="1"/>
  </cols>
  <sheetData>
    <row r="1" ht="30" customHeight="1" spans="1:10">
      <c r="A1" s="1" t="s">
        <v>0</v>
      </c>
      <c r="B1" s="1"/>
      <c r="C1" s="1"/>
      <c r="D1" s="1"/>
      <c r="E1" s="1"/>
      <c r="F1" s="1"/>
      <c r="G1" s="1"/>
      <c r="H1" s="1"/>
      <c r="I1" s="1"/>
      <c r="J1" s="1"/>
    </row>
    <row r="2" ht="27" customHeight="1" spans="1:10">
      <c r="A2" s="2" t="s">
        <v>1</v>
      </c>
      <c r="B2" s="2"/>
      <c r="C2" s="2"/>
      <c r="D2" s="2"/>
      <c r="E2" s="2"/>
      <c r="F2" s="2"/>
      <c r="G2" s="2"/>
      <c r="H2" s="2"/>
      <c r="I2" s="2"/>
      <c r="J2" s="2"/>
    </row>
    <row r="3" ht="30" customHeight="1" spans="1:10">
      <c r="A3" s="3" t="s">
        <v>2</v>
      </c>
      <c r="B3" s="23" t="s">
        <v>114</v>
      </c>
      <c r="C3" s="24"/>
      <c r="D3" s="24"/>
      <c r="E3" s="24"/>
      <c r="F3" s="25"/>
      <c r="G3" s="3" t="s">
        <v>4</v>
      </c>
      <c r="H3" s="34">
        <f>SUM(J6,I10:I15)</f>
        <v>91.2937915742794</v>
      </c>
      <c r="I3" s="3" t="s">
        <v>5</v>
      </c>
      <c r="J3" s="7" t="str">
        <f>IF(H3&gt;=90,"优","良")</f>
        <v>优</v>
      </c>
    </row>
    <row r="4" ht="42" customHeight="1" spans="1:10">
      <c r="A4" s="3" t="s">
        <v>7</v>
      </c>
      <c r="B4" s="23" t="s">
        <v>8</v>
      </c>
      <c r="C4" s="25"/>
      <c r="D4" s="3" t="s">
        <v>9</v>
      </c>
      <c r="E4" s="23" t="s">
        <v>10</v>
      </c>
      <c r="F4" s="25"/>
      <c r="G4" s="3" t="s">
        <v>11</v>
      </c>
      <c r="H4" s="3" t="s">
        <v>12</v>
      </c>
      <c r="I4" s="3" t="s">
        <v>13</v>
      </c>
      <c r="J4" s="3">
        <v>18623063639</v>
      </c>
    </row>
    <row r="5" ht="30" customHeight="1" spans="1:10">
      <c r="A5" s="8" t="s">
        <v>14</v>
      </c>
      <c r="B5" s="23" t="s">
        <v>15</v>
      </c>
      <c r="C5" s="25"/>
      <c r="D5" s="23" t="s">
        <v>16</v>
      </c>
      <c r="E5" s="25"/>
      <c r="F5" s="23" t="s">
        <v>17</v>
      </c>
      <c r="G5" s="25"/>
      <c r="H5" s="23" t="s">
        <v>18</v>
      </c>
      <c r="I5" s="23" t="s">
        <v>19</v>
      </c>
      <c r="J5" s="3" t="s">
        <v>20</v>
      </c>
    </row>
    <row r="6" ht="49.15" customHeight="1" spans="1:10">
      <c r="A6" s="9"/>
      <c r="B6" s="4">
        <v>325000</v>
      </c>
      <c r="C6" s="6"/>
      <c r="D6" s="4">
        <v>451000</v>
      </c>
      <c r="E6" s="6"/>
      <c r="F6" s="4">
        <v>126000</v>
      </c>
      <c r="G6" s="6"/>
      <c r="H6" s="21">
        <f>F6/D6*100</f>
        <v>27.9379157427938</v>
      </c>
      <c r="I6" s="37">
        <v>10</v>
      </c>
      <c r="J6" s="38">
        <f>H6*I6*0.01</f>
        <v>2.79379157427938</v>
      </c>
    </row>
    <row r="7" ht="30" customHeight="1" spans="1:10">
      <c r="A7" s="3" t="s">
        <v>21</v>
      </c>
      <c r="B7" s="23" t="s">
        <v>22</v>
      </c>
      <c r="C7" s="24"/>
      <c r="D7" s="24"/>
      <c r="E7" s="24"/>
      <c r="F7" s="25"/>
      <c r="G7" s="23" t="s">
        <v>23</v>
      </c>
      <c r="H7" s="24"/>
      <c r="I7" s="24"/>
      <c r="J7" s="25"/>
    </row>
    <row r="8" ht="94.9" customHeight="1" spans="1:10">
      <c r="A8" s="3"/>
      <c r="B8" s="4" t="s">
        <v>115</v>
      </c>
      <c r="C8" s="5"/>
      <c r="D8" s="5"/>
      <c r="E8" s="5"/>
      <c r="F8" s="6"/>
      <c r="G8" s="4" t="s">
        <v>116</v>
      </c>
      <c r="H8" s="5"/>
      <c r="I8" s="5"/>
      <c r="J8" s="6"/>
    </row>
    <row r="9" ht="30" customHeight="1" spans="1:10">
      <c r="A9" s="8" t="s">
        <v>26</v>
      </c>
      <c r="B9" s="3" t="s">
        <v>27</v>
      </c>
      <c r="C9" s="3" t="s">
        <v>28</v>
      </c>
      <c r="D9" s="3" t="s">
        <v>29</v>
      </c>
      <c r="E9" s="10" t="s">
        <v>30</v>
      </c>
      <c r="F9" s="3" t="s">
        <v>31</v>
      </c>
      <c r="G9" s="3" t="s">
        <v>32</v>
      </c>
      <c r="H9" s="7" t="s">
        <v>33</v>
      </c>
      <c r="I9" s="3" t="s">
        <v>34</v>
      </c>
      <c r="J9" s="3" t="s">
        <v>35</v>
      </c>
    </row>
    <row r="10" ht="30" customHeight="1" spans="1:10">
      <c r="A10" s="10"/>
      <c r="B10" s="3" t="s">
        <v>117</v>
      </c>
      <c r="C10" s="3">
        <v>20</v>
      </c>
      <c r="D10" s="3" t="s">
        <v>45</v>
      </c>
      <c r="E10" s="3" t="s">
        <v>38</v>
      </c>
      <c r="F10" s="3">
        <v>1</v>
      </c>
      <c r="G10" s="3">
        <v>1</v>
      </c>
      <c r="H10" s="13">
        <v>100</v>
      </c>
      <c r="I10" s="3">
        <f t="shared" ref="I10:I15" si="0">C10*H10*0.01</f>
        <v>20</v>
      </c>
      <c r="J10" s="3"/>
    </row>
    <row r="11" ht="30" customHeight="1" spans="1:10">
      <c r="A11" s="10"/>
      <c r="B11" s="3" t="s">
        <v>118</v>
      </c>
      <c r="C11" s="3">
        <v>20</v>
      </c>
      <c r="D11" s="3" t="s">
        <v>119</v>
      </c>
      <c r="E11" s="3" t="s">
        <v>48</v>
      </c>
      <c r="F11" s="3" t="s">
        <v>120</v>
      </c>
      <c r="G11" s="3">
        <v>325000</v>
      </c>
      <c r="H11" s="13">
        <v>100</v>
      </c>
      <c r="I11" s="3">
        <f t="shared" si="0"/>
        <v>20</v>
      </c>
      <c r="J11" s="3"/>
    </row>
    <row r="12" ht="46.9" customHeight="1" spans="1:10">
      <c r="A12" s="10"/>
      <c r="B12" s="3" t="s">
        <v>121</v>
      </c>
      <c r="C12" s="3">
        <v>10</v>
      </c>
      <c r="D12" s="3" t="s">
        <v>42</v>
      </c>
      <c r="E12" s="3" t="s">
        <v>42</v>
      </c>
      <c r="F12" s="3" t="s">
        <v>43</v>
      </c>
      <c r="G12" s="3" t="s">
        <v>43</v>
      </c>
      <c r="H12" s="13">
        <v>100</v>
      </c>
      <c r="I12" s="3">
        <f t="shared" si="0"/>
        <v>10</v>
      </c>
      <c r="J12" s="3"/>
    </row>
    <row r="13" ht="94.9" customHeight="1" spans="1:10">
      <c r="A13" s="10"/>
      <c r="B13" s="3" t="s">
        <v>122</v>
      </c>
      <c r="C13" s="3">
        <v>10</v>
      </c>
      <c r="D13" s="3" t="s">
        <v>42</v>
      </c>
      <c r="E13" s="3" t="s">
        <v>42</v>
      </c>
      <c r="F13" s="3" t="s">
        <v>43</v>
      </c>
      <c r="G13" s="3" t="s">
        <v>43</v>
      </c>
      <c r="H13" s="13">
        <v>100</v>
      </c>
      <c r="I13" s="3">
        <f t="shared" si="0"/>
        <v>10</v>
      </c>
      <c r="J13" s="3"/>
    </row>
    <row r="14" ht="81" customHeight="1" spans="1:10">
      <c r="A14" s="10"/>
      <c r="B14" s="3" t="s">
        <v>123</v>
      </c>
      <c r="C14" s="3">
        <v>10</v>
      </c>
      <c r="D14" s="3" t="s">
        <v>42</v>
      </c>
      <c r="E14" s="3" t="s">
        <v>42</v>
      </c>
      <c r="F14" s="3" t="s">
        <v>124</v>
      </c>
      <c r="G14" s="3" t="s">
        <v>125</v>
      </c>
      <c r="H14" s="13">
        <v>85</v>
      </c>
      <c r="I14" s="3">
        <f t="shared" si="0"/>
        <v>8.5</v>
      </c>
      <c r="J14" s="39" t="s">
        <v>126</v>
      </c>
    </row>
    <row r="15" ht="22.15" customHeight="1" spans="1:10">
      <c r="A15" s="9"/>
      <c r="B15" s="3" t="s">
        <v>127</v>
      </c>
      <c r="C15" s="3">
        <v>20</v>
      </c>
      <c r="D15" s="3" t="s">
        <v>128</v>
      </c>
      <c r="E15" s="3" t="s">
        <v>38</v>
      </c>
      <c r="F15" s="3">
        <v>80</v>
      </c>
      <c r="G15" s="3" t="s">
        <v>129</v>
      </c>
      <c r="H15" s="13">
        <v>100</v>
      </c>
      <c r="I15" s="3">
        <f t="shared" si="0"/>
        <v>20</v>
      </c>
      <c r="J15" s="17"/>
    </row>
    <row r="16" ht="30" customHeight="1" spans="1:10">
      <c r="A16" s="17" t="s">
        <v>55</v>
      </c>
      <c r="B16" s="17"/>
      <c r="C16" s="17"/>
      <c r="D16" s="17"/>
      <c r="E16" s="17"/>
      <c r="F16" s="17"/>
      <c r="G16" s="17"/>
      <c r="H16" s="17"/>
      <c r="I16" s="17"/>
      <c r="J16" s="17"/>
    </row>
    <row r="17" ht="30" customHeight="1" spans="1:10">
      <c r="A17" s="18" t="s">
        <v>56</v>
      </c>
      <c r="B17" s="18"/>
      <c r="C17" s="18"/>
      <c r="D17" s="18"/>
      <c r="E17" s="18"/>
      <c r="F17" s="18"/>
      <c r="G17" s="18"/>
      <c r="H17" s="18"/>
      <c r="I17" s="18"/>
      <c r="J17"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6:J16"/>
    <mergeCell ref="A17:J17"/>
    <mergeCell ref="A5:A6"/>
    <mergeCell ref="A7:A8"/>
    <mergeCell ref="A9:A15"/>
  </mergeCells>
  <pageMargins left="0.25" right="0.25" top="0.75" bottom="0.75" header="0.3" footer="0.3"/>
  <pageSetup paperSize="9" scale="6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workbookViewId="0">
      <selection activeCell="M11" sqref="M11"/>
    </sheetView>
  </sheetViews>
  <sheetFormatPr defaultColWidth="9" defaultRowHeight="14.4"/>
  <cols>
    <col min="1" max="1" width="12.75" customWidth="1"/>
    <col min="2" max="2" width="18.25" customWidth="1"/>
    <col min="3" max="3" width="12.6296296296296" customWidth="1"/>
    <col min="4" max="4" width="11.1296296296296" customWidth="1"/>
    <col min="5" max="5" width="11.5" customWidth="1"/>
    <col min="6" max="6" width="13" customWidth="1"/>
    <col min="7" max="7" width="11.1296296296296" customWidth="1"/>
    <col min="8" max="8" width="12.6296296296296" customWidth="1"/>
    <col min="9" max="9" width="11.6296296296296" customWidth="1"/>
    <col min="10" max="10" width="15.25" customWidth="1"/>
  </cols>
  <sheetData>
    <row r="1" ht="20.4" spans="1:10">
      <c r="A1" s="1" t="s">
        <v>0</v>
      </c>
      <c r="B1" s="1"/>
      <c r="C1" s="1"/>
      <c r="D1" s="1"/>
      <c r="E1" s="1"/>
      <c r="F1" s="1"/>
      <c r="G1" s="1"/>
      <c r="H1" s="1"/>
      <c r="I1" s="1"/>
      <c r="J1" s="1"/>
    </row>
    <row r="2" ht="37.15" customHeight="1" spans="1:10">
      <c r="A2" s="2" t="s">
        <v>1</v>
      </c>
      <c r="B2" s="2"/>
      <c r="C2" s="2"/>
      <c r="D2" s="2"/>
      <c r="E2" s="2"/>
      <c r="F2" s="2"/>
      <c r="G2" s="2"/>
      <c r="H2" s="2"/>
      <c r="I2" s="2"/>
      <c r="J2" s="2"/>
    </row>
    <row r="3" ht="27" customHeight="1" spans="1:10">
      <c r="A3" s="3" t="s">
        <v>2</v>
      </c>
      <c r="B3" s="23" t="s">
        <v>130</v>
      </c>
      <c r="C3" s="24"/>
      <c r="D3" s="24"/>
      <c r="E3" s="24"/>
      <c r="F3" s="25"/>
      <c r="G3" s="3" t="s">
        <v>4</v>
      </c>
      <c r="H3" s="3">
        <f>SUM(J6,I10:I14)</f>
        <v>90</v>
      </c>
      <c r="I3" s="3" t="s">
        <v>5</v>
      </c>
      <c r="J3" s="7" t="s">
        <v>6</v>
      </c>
    </row>
    <row r="4" ht="42" customHeight="1" spans="1:10">
      <c r="A4" s="3" t="s">
        <v>7</v>
      </c>
      <c r="B4" s="23" t="s">
        <v>8</v>
      </c>
      <c r="C4" s="25"/>
      <c r="D4" s="3" t="s">
        <v>9</v>
      </c>
      <c r="E4" s="23" t="s">
        <v>10</v>
      </c>
      <c r="F4" s="25"/>
      <c r="G4" s="3" t="s">
        <v>11</v>
      </c>
      <c r="H4" s="3" t="s">
        <v>12</v>
      </c>
      <c r="I4" s="3" t="s">
        <v>13</v>
      </c>
      <c r="J4" s="3">
        <v>18623063639</v>
      </c>
    </row>
    <row r="5" ht="27" customHeight="1" spans="1:10">
      <c r="A5" s="8" t="s">
        <v>14</v>
      </c>
      <c r="B5" s="23" t="s">
        <v>15</v>
      </c>
      <c r="C5" s="25"/>
      <c r="D5" s="23" t="s">
        <v>16</v>
      </c>
      <c r="E5" s="25"/>
      <c r="F5" s="23" t="s">
        <v>17</v>
      </c>
      <c r="G5" s="25"/>
      <c r="H5" s="23" t="s">
        <v>18</v>
      </c>
      <c r="I5" s="23" t="s">
        <v>19</v>
      </c>
      <c r="J5" s="3" t="s">
        <v>20</v>
      </c>
    </row>
    <row r="6" ht="49.15" customHeight="1" spans="1:10">
      <c r="A6" s="9"/>
      <c r="B6" s="4">
        <v>100000</v>
      </c>
      <c r="C6" s="6"/>
      <c r="D6" s="4"/>
      <c r="E6" s="6"/>
      <c r="F6" s="4">
        <v>0</v>
      </c>
      <c r="G6" s="6"/>
      <c r="H6" s="7">
        <f>F6/B6*100</f>
        <v>0</v>
      </c>
      <c r="I6" s="37">
        <v>10</v>
      </c>
      <c r="J6" s="38">
        <f>H6*I6*0.01</f>
        <v>0</v>
      </c>
    </row>
    <row r="7" ht="27" customHeight="1" spans="1:10">
      <c r="A7" s="3" t="s">
        <v>21</v>
      </c>
      <c r="B7" s="23" t="s">
        <v>22</v>
      </c>
      <c r="C7" s="24"/>
      <c r="D7" s="24"/>
      <c r="E7" s="24"/>
      <c r="F7" s="25"/>
      <c r="G7" s="23" t="s">
        <v>23</v>
      </c>
      <c r="H7" s="24"/>
      <c r="I7" s="24"/>
      <c r="J7" s="25"/>
    </row>
    <row r="8" ht="63" customHeight="1" spans="1:10">
      <c r="A8" s="3"/>
      <c r="B8" s="4" t="s">
        <v>131</v>
      </c>
      <c r="C8" s="5"/>
      <c r="D8" s="5"/>
      <c r="E8" s="5"/>
      <c r="F8" s="6"/>
      <c r="G8" s="4" t="s">
        <v>132</v>
      </c>
      <c r="H8" s="5"/>
      <c r="I8" s="5"/>
      <c r="J8" s="6"/>
    </row>
    <row r="9" ht="40.15" customHeight="1" spans="1:10">
      <c r="A9" s="3" t="s">
        <v>26</v>
      </c>
      <c r="B9" s="3" t="s">
        <v>27</v>
      </c>
      <c r="C9" s="3" t="s">
        <v>28</v>
      </c>
      <c r="D9" s="3" t="s">
        <v>29</v>
      </c>
      <c r="E9" s="10" t="s">
        <v>30</v>
      </c>
      <c r="F9" s="3" t="s">
        <v>31</v>
      </c>
      <c r="G9" s="3" t="s">
        <v>32</v>
      </c>
      <c r="H9" s="7" t="s">
        <v>33</v>
      </c>
      <c r="I9" s="3" t="s">
        <v>34</v>
      </c>
      <c r="J9" s="3" t="s">
        <v>35</v>
      </c>
    </row>
    <row r="10" ht="33" customHeight="1" spans="1:10">
      <c r="A10" s="3"/>
      <c r="B10" s="3" t="s">
        <v>133</v>
      </c>
      <c r="C10" s="3">
        <v>20</v>
      </c>
      <c r="D10" s="3" t="s">
        <v>134</v>
      </c>
      <c r="E10" s="3" t="s">
        <v>38</v>
      </c>
      <c r="F10" s="3">
        <v>1</v>
      </c>
      <c r="G10" s="3">
        <v>1</v>
      </c>
      <c r="H10" s="13">
        <v>100</v>
      </c>
      <c r="I10" s="3">
        <f t="shared" ref="I10:I14" si="0">C10*H10*0.01</f>
        <v>20</v>
      </c>
      <c r="J10" s="3"/>
    </row>
    <row r="11" ht="27" customHeight="1" spans="1:10">
      <c r="A11" s="3"/>
      <c r="B11" s="3" t="s">
        <v>135</v>
      </c>
      <c r="C11" s="3">
        <v>20</v>
      </c>
      <c r="D11" s="3" t="s">
        <v>136</v>
      </c>
      <c r="E11" s="3" t="s">
        <v>38</v>
      </c>
      <c r="F11" s="3">
        <v>100</v>
      </c>
      <c r="G11" s="3">
        <v>100</v>
      </c>
      <c r="H11" s="13">
        <v>100</v>
      </c>
      <c r="I11" s="3">
        <f t="shared" si="0"/>
        <v>20</v>
      </c>
      <c r="J11" s="3"/>
    </row>
    <row r="12" ht="49.9" customHeight="1" spans="1:10">
      <c r="A12" s="3"/>
      <c r="B12" s="3" t="s">
        <v>137</v>
      </c>
      <c r="C12" s="3">
        <v>20</v>
      </c>
      <c r="D12" s="3" t="s">
        <v>42</v>
      </c>
      <c r="E12" s="3" t="s">
        <v>42</v>
      </c>
      <c r="F12" s="3" t="s">
        <v>43</v>
      </c>
      <c r="G12" s="3" t="s">
        <v>43</v>
      </c>
      <c r="H12" s="13">
        <v>100</v>
      </c>
      <c r="I12" s="3">
        <f t="shared" si="0"/>
        <v>20</v>
      </c>
      <c r="J12" s="3"/>
    </row>
    <row r="13" ht="31.15" customHeight="1" spans="1:10">
      <c r="A13" s="3"/>
      <c r="B13" s="3" t="s">
        <v>138</v>
      </c>
      <c r="C13" s="3">
        <v>20</v>
      </c>
      <c r="D13" s="3" t="s">
        <v>42</v>
      </c>
      <c r="E13" s="3" t="s">
        <v>42</v>
      </c>
      <c r="F13" s="3" t="s">
        <v>139</v>
      </c>
      <c r="G13" s="3" t="s">
        <v>140</v>
      </c>
      <c r="H13" s="13">
        <v>100</v>
      </c>
      <c r="I13" s="3">
        <f t="shared" si="0"/>
        <v>20</v>
      </c>
      <c r="J13" s="3"/>
    </row>
    <row r="14" ht="33" customHeight="1" spans="1:10">
      <c r="A14" s="3"/>
      <c r="B14" s="3" t="s">
        <v>141</v>
      </c>
      <c r="C14" s="3">
        <v>10</v>
      </c>
      <c r="D14" s="3" t="s">
        <v>42</v>
      </c>
      <c r="E14" s="3" t="s">
        <v>42</v>
      </c>
      <c r="F14" s="3" t="s">
        <v>142</v>
      </c>
      <c r="G14" s="3" t="s">
        <v>142</v>
      </c>
      <c r="H14" s="13">
        <v>100</v>
      </c>
      <c r="I14" s="3">
        <f t="shared" si="0"/>
        <v>10</v>
      </c>
      <c r="J14" s="3"/>
    </row>
    <row r="15" ht="27" customHeight="1" spans="1:10">
      <c r="A15" s="17" t="s">
        <v>55</v>
      </c>
      <c r="B15" s="17"/>
      <c r="C15" s="17"/>
      <c r="D15" s="17"/>
      <c r="E15" s="17"/>
      <c r="F15" s="17"/>
      <c r="G15" s="17"/>
      <c r="H15" s="17"/>
      <c r="I15" s="17"/>
      <c r="J15" s="17"/>
    </row>
    <row r="16" ht="27"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7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workbookViewId="0">
      <selection activeCell="J11" sqref="J11"/>
    </sheetView>
  </sheetViews>
  <sheetFormatPr defaultColWidth="9" defaultRowHeight="14.4"/>
  <cols>
    <col min="1" max="1" width="14.1296296296296" customWidth="1"/>
    <col min="2" max="2" width="19.25" customWidth="1"/>
    <col min="3" max="3" width="11.5" customWidth="1"/>
    <col min="4" max="4" width="12.8796296296296" customWidth="1"/>
    <col min="5" max="5" width="11.6296296296296" customWidth="1"/>
    <col min="6" max="6" width="11.75" customWidth="1"/>
    <col min="10" max="10" width="15.3796296296296" customWidth="1"/>
  </cols>
  <sheetData>
    <row r="1" ht="20.4" spans="1:10">
      <c r="A1" s="1" t="s">
        <v>0</v>
      </c>
      <c r="B1" s="1"/>
      <c r="C1" s="1"/>
      <c r="D1" s="1"/>
      <c r="E1" s="1"/>
      <c r="F1" s="1"/>
      <c r="G1" s="1"/>
      <c r="H1" s="1"/>
      <c r="I1" s="1"/>
      <c r="J1" s="1"/>
    </row>
    <row r="2" ht="20.4" spans="1:10">
      <c r="A2" s="2" t="s">
        <v>1</v>
      </c>
      <c r="B2" s="2"/>
      <c r="C2" s="2"/>
      <c r="D2" s="2"/>
      <c r="E2" s="2"/>
      <c r="F2" s="2"/>
      <c r="G2" s="2"/>
      <c r="H2" s="2"/>
      <c r="I2" s="2"/>
      <c r="J2" s="2"/>
    </row>
    <row r="3" ht="37.15" customHeight="1" spans="1:10">
      <c r="A3" s="3" t="s">
        <v>2</v>
      </c>
      <c r="B3" s="23" t="s">
        <v>143</v>
      </c>
      <c r="C3" s="24"/>
      <c r="D3" s="24"/>
      <c r="E3" s="24"/>
      <c r="F3" s="25"/>
      <c r="G3" s="3" t="s">
        <v>4</v>
      </c>
      <c r="H3" s="3">
        <f>SUM(J6,I10:I14)</f>
        <v>90</v>
      </c>
      <c r="I3" s="3" t="s">
        <v>5</v>
      </c>
      <c r="J3" s="7" t="s">
        <v>6</v>
      </c>
    </row>
    <row r="4" ht="37.15" customHeight="1" spans="1:10">
      <c r="A4" s="3" t="s">
        <v>7</v>
      </c>
      <c r="B4" s="23" t="s">
        <v>8</v>
      </c>
      <c r="C4" s="25"/>
      <c r="D4" s="3" t="s">
        <v>9</v>
      </c>
      <c r="E4" s="23" t="s">
        <v>10</v>
      </c>
      <c r="F4" s="25"/>
      <c r="G4" s="3" t="s">
        <v>11</v>
      </c>
      <c r="H4" s="3" t="s">
        <v>12</v>
      </c>
      <c r="I4" s="3" t="s">
        <v>13</v>
      </c>
      <c r="J4" s="3">
        <v>18623063639</v>
      </c>
    </row>
    <row r="5" ht="37.15" customHeight="1" spans="1:10">
      <c r="A5" s="8" t="s">
        <v>14</v>
      </c>
      <c r="B5" s="23" t="s">
        <v>15</v>
      </c>
      <c r="C5" s="25"/>
      <c r="D5" s="23" t="s">
        <v>16</v>
      </c>
      <c r="E5" s="25"/>
      <c r="F5" s="23" t="s">
        <v>17</v>
      </c>
      <c r="G5" s="25"/>
      <c r="H5" s="23" t="s">
        <v>18</v>
      </c>
      <c r="I5" s="23" t="s">
        <v>19</v>
      </c>
      <c r="J5" s="3" t="s">
        <v>20</v>
      </c>
    </row>
    <row r="6" ht="37.15" customHeight="1" spans="1:10">
      <c r="A6" s="9"/>
      <c r="B6" s="4">
        <v>150000</v>
      </c>
      <c r="C6" s="6"/>
      <c r="D6" s="40"/>
      <c r="E6" s="41"/>
      <c r="F6" s="4">
        <v>0</v>
      </c>
      <c r="G6" s="6"/>
      <c r="H6" s="7">
        <f>F6/B6*100</f>
        <v>0</v>
      </c>
      <c r="I6" s="37">
        <v>10</v>
      </c>
      <c r="J6" s="3">
        <f>H6*I6</f>
        <v>0</v>
      </c>
    </row>
    <row r="7" ht="37.15" customHeight="1" spans="1:10">
      <c r="A7" s="3" t="s">
        <v>21</v>
      </c>
      <c r="B7" s="23" t="s">
        <v>22</v>
      </c>
      <c r="C7" s="24"/>
      <c r="D7" s="24"/>
      <c r="E7" s="24"/>
      <c r="F7" s="25"/>
      <c r="G7" s="23" t="s">
        <v>23</v>
      </c>
      <c r="H7" s="24"/>
      <c r="I7" s="24"/>
      <c r="J7" s="25"/>
    </row>
    <row r="8" ht="67.9" customHeight="1" spans="1:10">
      <c r="A8" s="3"/>
      <c r="B8" s="4" t="s">
        <v>131</v>
      </c>
      <c r="C8" s="5"/>
      <c r="D8" s="5"/>
      <c r="E8" s="5"/>
      <c r="F8" s="6"/>
      <c r="G8" s="4" t="s">
        <v>144</v>
      </c>
      <c r="H8" s="5"/>
      <c r="I8" s="5"/>
      <c r="J8" s="6"/>
    </row>
    <row r="9" ht="37.15" customHeight="1" spans="1:10">
      <c r="A9" s="3" t="s">
        <v>26</v>
      </c>
      <c r="B9" s="3" t="s">
        <v>27</v>
      </c>
      <c r="C9" s="3" t="s">
        <v>28</v>
      </c>
      <c r="D9" s="3" t="s">
        <v>29</v>
      </c>
      <c r="E9" s="10" t="s">
        <v>30</v>
      </c>
      <c r="F9" s="3" t="s">
        <v>31</v>
      </c>
      <c r="G9" s="3" t="s">
        <v>32</v>
      </c>
      <c r="H9" s="7" t="s">
        <v>33</v>
      </c>
      <c r="I9" s="3" t="s">
        <v>34</v>
      </c>
      <c r="J9" s="3" t="s">
        <v>35</v>
      </c>
    </row>
    <row r="10" ht="37.15" customHeight="1" spans="1:10">
      <c r="A10" s="3"/>
      <c r="B10" s="3" t="s">
        <v>145</v>
      </c>
      <c r="C10" s="3">
        <v>10</v>
      </c>
      <c r="D10" s="3" t="s">
        <v>146</v>
      </c>
      <c r="E10" s="3" t="s">
        <v>38</v>
      </c>
      <c r="F10" s="3">
        <v>30</v>
      </c>
      <c r="G10" s="3" t="s">
        <v>72</v>
      </c>
      <c r="H10" s="13">
        <v>100</v>
      </c>
      <c r="I10" s="3">
        <f t="shared" ref="I10:I14" si="0">C10*H10*0.01</f>
        <v>10</v>
      </c>
      <c r="J10" s="3"/>
    </row>
    <row r="11" ht="37.15" customHeight="1" spans="1:10">
      <c r="A11" s="3"/>
      <c r="B11" s="3" t="s">
        <v>147</v>
      </c>
      <c r="C11" s="3">
        <v>20</v>
      </c>
      <c r="D11" s="3" t="s">
        <v>148</v>
      </c>
      <c r="E11" s="3" t="s">
        <v>38</v>
      </c>
      <c r="F11" s="3" t="s">
        <v>149</v>
      </c>
      <c r="G11" s="3" t="s">
        <v>149</v>
      </c>
      <c r="H11" s="13">
        <v>100</v>
      </c>
      <c r="I11" s="3">
        <f t="shared" si="0"/>
        <v>20</v>
      </c>
      <c r="J11" s="3"/>
    </row>
    <row r="12" ht="48" customHeight="1" spans="1:10">
      <c r="A12" s="3"/>
      <c r="B12" s="3" t="s">
        <v>137</v>
      </c>
      <c r="C12" s="3">
        <v>20</v>
      </c>
      <c r="D12" s="3" t="s">
        <v>42</v>
      </c>
      <c r="E12" s="3" t="s">
        <v>42</v>
      </c>
      <c r="F12" s="3" t="s">
        <v>43</v>
      </c>
      <c r="G12" s="3" t="s">
        <v>43</v>
      </c>
      <c r="H12" s="13">
        <v>100</v>
      </c>
      <c r="I12" s="3">
        <f t="shared" si="0"/>
        <v>20</v>
      </c>
      <c r="J12" s="3"/>
    </row>
    <row r="13" ht="37.15" customHeight="1" spans="1:10">
      <c r="A13" s="3"/>
      <c r="B13" s="3" t="s">
        <v>138</v>
      </c>
      <c r="C13" s="3">
        <v>20</v>
      </c>
      <c r="D13" s="3" t="s">
        <v>42</v>
      </c>
      <c r="E13" s="3" t="s">
        <v>42</v>
      </c>
      <c r="F13" s="3" t="s">
        <v>139</v>
      </c>
      <c r="G13" s="3" t="s">
        <v>140</v>
      </c>
      <c r="H13" s="13">
        <v>100</v>
      </c>
      <c r="I13" s="3">
        <f t="shared" si="0"/>
        <v>20</v>
      </c>
      <c r="J13" s="3"/>
    </row>
    <row r="14" ht="37.15" customHeight="1" spans="1:10">
      <c r="A14" s="3"/>
      <c r="B14" s="3" t="s">
        <v>141</v>
      </c>
      <c r="C14" s="3">
        <v>20</v>
      </c>
      <c r="D14" s="3" t="s">
        <v>42</v>
      </c>
      <c r="E14" s="3" t="s">
        <v>42</v>
      </c>
      <c r="F14" s="3" t="s">
        <v>142</v>
      </c>
      <c r="G14" s="3" t="s">
        <v>142</v>
      </c>
      <c r="H14" s="13">
        <v>100</v>
      </c>
      <c r="I14" s="3">
        <f t="shared" si="0"/>
        <v>20</v>
      </c>
      <c r="J14" s="3"/>
    </row>
    <row r="15" ht="37.15" customHeight="1" spans="1:10">
      <c r="A15" s="17" t="s">
        <v>55</v>
      </c>
      <c r="B15" s="17"/>
      <c r="C15" s="17"/>
      <c r="D15" s="17"/>
      <c r="E15" s="17"/>
      <c r="F15" s="17"/>
      <c r="G15" s="17"/>
      <c r="H15" s="17"/>
      <c r="I15" s="17"/>
      <c r="J15" s="17"/>
    </row>
    <row r="16" ht="37.15" customHeight="1" spans="1:10">
      <c r="A16" s="18" t="s">
        <v>56</v>
      </c>
      <c r="B16" s="18"/>
      <c r="C16" s="18"/>
      <c r="D16" s="18"/>
      <c r="E16" s="18"/>
      <c r="F16" s="18"/>
      <c r="G16" s="18"/>
      <c r="H16" s="18"/>
      <c r="I16" s="18"/>
      <c r="J16"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5:J15"/>
    <mergeCell ref="A16:J16"/>
    <mergeCell ref="A5:A6"/>
    <mergeCell ref="A7:A8"/>
    <mergeCell ref="A9:A14"/>
  </mergeCells>
  <pageMargins left="0.25" right="0.25" top="0.75" bottom="0.75" header="0.3" footer="0.3"/>
  <pageSetup paperSize="9" scale="8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5"/>
  <sheetViews>
    <sheetView workbookViewId="0">
      <selection activeCell="J9" sqref="J9"/>
    </sheetView>
  </sheetViews>
  <sheetFormatPr defaultColWidth="9" defaultRowHeight="14.4"/>
  <cols>
    <col min="1" max="1" width="12.75" customWidth="1"/>
    <col min="2" max="2" width="19.25" customWidth="1"/>
    <col min="3" max="3" width="13.75" customWidth="1"/>
    <col min="4" max="4" width="11.1296296296296" customWidth="1"/>
    <col min="5" max="5" width="12" customWidth="1"/>
    <col min="6" max="6" width="12.25" customWidth="1"/>
    <col min="7" max="7" width="13.3796296296296" customWidth="1"/>
    <col min="8" max="8" width="11.6296296296296" customWidth="1"/>
    <col min="9" max="9" width="11.5" customWidth="1"/>
    <col min="10" max="10" width="19.75" customWidth="1"/>
  </cols>
  <sheetData>
    <row r="1" ht="27" customHeight="1" spans="1:10">
      <c r="A1" s="1" t="s">
        <v>0</v>
      </c>
      <c r="B1" s="1"/>
      <c r="C1" s="1"/>
      <c r="D1" s="1"/>
      <c r="E1" s="1"/>
      <c r="F1" s="1"/>
      <c r="G1" s="1"/>
      <c r="H1" s="1"/>
      <c r="I1" s="1"/>
      <c r="J1" s="1"/>
    </row>
    <row r="2" ht="24" customHeight="1" spans="1:10">
      <c r="A2" s="2" t="s">
        <v>1</v>
      </c>
      <c r="B2" s="2"/>
      <c r="C2" s="2"/>
      <c r="D2" s="2"/>
      <c r="E2" s="2"/>
      <c r="F2" s="2"/>
      <c r="G2" s="2"/>
      <c r="H2" s="2"/>
      <c r="I2" s="2"/>
      <c r="J2" s="2"/>
    </row>
    <row r="3" ht="27" customHeight="1" spans="1:10">
      <c r="A3" s="3" t="s">
        <v>2</v>
      </c>
      <c r="B3" s="23" t="s">
        <v>150</v>
      </c>
      <c r="C3" s="24"/>
      <c r="D3" s="24"/>
      <c r="E3" s="24"/>
      <c r="F3" s="25"/>
      <c r="G3" s="3" t="s">
        <v>4</v>
      </c>
      <c r="H3" s="3">
        <f>SUM(J6,I10:I13)</f>
        <v>88.5</v>
      </c>
      <c r="I3" s="3" t="s">
        <v>5</v>
      </c>
      <c r="J3" s="7" t="str">
        <f>IF(H3&gt;=90,"优","良")</f>
        <v>良</v>
      </c>
    </row>
    <row r="4" ht="40.9" customHeight="1" spans="1:10">
      <c r="A4" s="3" t="s">
        <v>7</v>
      </c>
      <c r="B4" s="23" t="s">
        <v>8</v>
      </c>
      <c r="C4" s="25"/>
      <c r="D4" s="3" t="s">
        <v>9</v>
      </c>
      <c r="E4" s="23" t="s">
        <v>10</v>
      </c>
      <c r="F4" s="25"/>
      <c r="G4" s="3" t="s">
        <v>11</v>
      </c>
      <c r="H4" s="3" t="s">
        <v>12</v>
      </c>
      <c r="I4" s="3" t="s">
        <v>13</v>
      </c>
      <c r="J4" s="3">
        <v>18623063639</v>
      </c>
    </row>
    <row r="5" ht="28.9" customHeight="1" spans="1:10">
      <c r="A5" s="8" t="s">
        <v>14</v>
      </c>
      <c r="B5" s="23" t="s">
        <v>15</v>
      </c>
      <c r="C5" s="25"/>
      <c r="D5" s="23" t="s">
        <v>16</v>
      </c>
      <c r="E5" s="25"/>
      <c r="F5" s="23" t="s">
        <v>17</v>
      </c>
      <c r="G5" s="25"/>
      <c r="H5" s="23" t="s">
        <v>18</v>
      </c>
      <c r="I5" s="23" t="s">
        <v>19</v>
      </c>
      <c r="J5" s="3" t="s">
        <v>20</v>
      </c>
    </row>
    <row r="6" ht="49.15" customHeight="1" spans="1:10">
      <c r="A6" s="9"/>
      <c r="B6" s="4">
        <v>440000</v>
      </c>
      <c r="C6" s="6"/>
      <c r="D6" s="4"/>
      <c r="E6" s="6"/>
      <c r="F6" s="4">
        <v>0</v>
      </c>
      <c r="G6" s="6"/>
      <c r="H6" s="7">
        <f>F6/B6*100</f>
        <v>0</v>
      </c>
      <c r="I6" s="37">
        <v>10</v>
      </c>
      <c r="J6" s="38">
        <f>H6*I6*0.01</f>
        <v>0</v>
      </c>
    </row>
    <row r="7" ht="40.9" customHeight="1" spans="1:10">
      <c r="A7" s="3" t="s">
        <v>21</v>
      </c>
      <c r="B7" s="23" t="s">
        <v>22</v>
      </c>
      <c r="C7" s="24"/>
      <c r="D7" s="24"/>
      <c r="E7" s="24"/>
      <c r="F7" s="25"/>
      <c r="G7" s="23" t="s">
        <v>23</v>
      </c>
      <c r="H7" s="24"/>
      <c r="I7" s="24"/>
      <c r="J7" s="25"/>
    </row>
    <row r="8" ht="52.9" customHeight="1" spans="1:10">
      <c r="A8" s="3"/>
      <c r="B8" s="4" t="s">
        <v>151</v>
      </c>
      <c r="C8" s="5"/>
      <c r="D8" s="5"/>
      <c r="E8" s="5"/>
      <c r="F8" s="6"/>
      <c r="G8" s="4" t="s">
        <v>152</v>
      </c>
      <c r="H8" s="5"/>
      <c r="I8" s="5"/>
      <c r="J8" s="6"/>
    </row>
    <row r="9" ht="36" customHeight="1" spans="1:10">
      <c r="A9" s="3" t="s">
        <v>26</v>
      </c>
      <c r="B9" s="3" t="s">
        <v>27</v>
      </c>
      <c r="C9" s="3" t="s">
        <v>28</v>
      </c>
      <c r="D9" s="3" t="s">
        <v>29</v>
      </c>
      <c r="E9" s="10" t="s">
        <v>30</v>
      </c>
      <c r="F9" s="3" t="s">
        <v>31</v>
      </c>
      <c r="G9" s="3" t="s">
        <v>32</v>
      </c>
      <c r="H9" s="7" t="s">
        <v>33</v>
      </c>
      <c r="I9" s="3" t="s">
        <v>34</v>
      </c>
      <c r="J9" s="3" t="s">
        <v>35</v>
      </c>
    </row>
    <row r="10" ht="22.9" customHeight="1" spans="1:10">
      <c r="A10" s="3"/>
      <c r="B10" s="3" t="s">
        <v>153</v>
      </c>
      <c r="C10" s="3">
        <v>20</v>
      </c>
      <c r="D10" s="3" t="s">
        <v>42</v>
      </c>
      <c r="E10" s="3" t="s">
        <v>42</v>
      </c>
      <c r="F10" s="3" t="s">
        <v>154</v>
      </c>
      <c r="G10" s="3" t="s">
        <v>154</v>
      </c>
      <c r="H10" s="13">
        <v>100</v>
      </c>
      <c r="I10" s="3">
        <f t="shared" ref="I10:I13" si="0">C10*H10*0.01</f>
        <v>20</v>
      </c>
      <c r="J10" s="3"/>
    </row>
    <row r="11" ht="22.9" customHeight="1" spans="1:10">
      <c r="A11" s="3"/>
      <c r="B11" s="3" t="s">
        <v>155</v>
      </c>
      <c r="C11" s="3">
        <v>20</v>
      </c>
      <c r="D11" s="3" t="s">
        <v>113</v>
      </c>
      <c r="E11" s="3" t="s">
        <v>156</v>
      </c>
      <c r="F11" s="3">
        <v>440000</v>
      </c>
      <c r="G11" s="3">
        <v>440000</v>
      </c>
      <c r="H11" s="13">
        <v>100</v>
      </c>
      <c r="I11" s="3">
        <f t="shared" si="0"/>
        <v>20</v>
      </c>
      <c r="J11" s="3"/>
    </row>
    <row r="12" ht="49.15" customHeight="1" spans="1:10">
      <c r="A12" s="3"/>
      <c r="B12" s="3" t="s">
        <v>157</v>
      </c>
      <c r="C12" s="3">
        <v>40</v>
      </c>
      <c r="D12" s="3" t="s">
        <v>42</v>
      </c>
      <c r="E12" s="3" t="s">
        <v>42</v>
      </c>
      <c r="F12" s="3" t="s">
        <v>158</v>
      </c>
      <c r="G12" s="3" t="s">
        <v>158</v>
      </c>
      <c r="H12" s="13">
        <v>100</v>
      </c>
      <c r="I12" s="3">
        <f t="shared" si="0"/>
        <v>40</v>
      </c>
      <c r="J12" s="3"/>
    </row>
    <row r="13" ht="121.15" customHeight="1" spans="1:10">
      <c r="A13" s="3"/>
      <c r="B13" s="3" t="s">
        <v>159</v>
      </c>
      <c r="C13" s="3">
        <v>10</v>
      </c>
      <c r="D13" s="3" t="s">
        <v>42</v>
      </c>
      <c r="E13" s="3" t="s">
        <v>42</v>
      </c>
      <c r="F13" s="3" t="s">
        <v>160</v>
      </c>
      <c r="G13" s="3" t="s">
        <v>161</v>
      </c>
      <c r="H13" s="13">
        <v>85</v>
      </c>
      <c r="I13" s="3">
        <f t="shared" si="0"/>
        <v>8.5</v>
      </c>
      <c r="J13" s="39" t="s">
        <v>162</v>
      </c>
    </row>
    <row r="14" ht="30" customHeight="1" spans="1:10">
      <c r="A14" s="17" t="s">
        <v>55</v>
      </c>
      <c r="B14" s="17"/>
      <c r="C14" s="17"/>
      <c r="D14" s="17"/>
      <c r="E14" s="17"/>
      <c r="F14" s="17"/>
      <c r="G14" s="17"/>
      <c r="H14" s="17"/>
      <c r="I14" s="17"/>
      <c r="J14" s="17"/>
    </row>
    <row r="15" ht="30" customHeight="1" spans="1:10">
      <c r="A15" s="18" t="s">
        <v>56</v>
      </c>
      <c r="B15" s="18"/>
      <c r="C15" s="18"/>
      <c r="D15" s="18"/>
      <c r="E15" s="18"/>
      <c r="F15" s="18"/>
      <c r="G15" s="18"/>
      <c r="H15" s="18"/>
      <c r="I15" s="18"/>
      <c r="J15" s="18"/>
    </row>
  </sheetData>
  <mergeCells count="20">
    <mergeCell ref="A1:J1"/>
    <mergeCell ref="A2:J2"/>
    <mergeCell ref="B3:F3"/>
    <mergeCell ref="B4:C4"/>
    <mergeCell ref="E4:F4"/>
    <mergeCell ref="B5:C5"/>
    <mergeCell ref="D5:E5"/>
    <mergeCell ref="F5:G5"/>
    <mergeCell ref="B6:C6"/>
    <mergeCell ref="D6:E6"/>
    <mergeCell ref="F6:G6"/>
    <mergeCell ref="B7:F7"/>
    <mergeCell ref="G7:J7"/>
    <mergeCell ref="B8:F8"/>
    <mergeCell ref="G8:J8"/>
    <mergeCell ref="A14:J14"/>
    <mergeCell ref="A15:J15"/>
    <mergeCell ref="A5:A6"/>
    <mergeCell ref="A7:A8"/>
    <mergeCell ref="A9:A13"/>
  </mergeCells>
  <pageMargins left="0.25" right="0.25"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1.管网整治工程</vt:lpstr>
      <vt:lpstr>2.污水处理服务费</vt:lpstr>
      <vt:lpstr>3.太和生活垃圾填埋场DTRO膜设备处理渗滤液原液服务费</vt:lpstr>
      <vt:lpstr>4.太和生活垃圾填埋场MVR蒸发器处理渗滤液浓缩液服务费</vt:lpstr>
      <vt:lpstr>5.璧山区污水处理费代征手续费</vt:lpstr>
      <vt:lpstr>6.璧山区排水许可颁证委托办理及颁发服务项目</vt:lpstr>
      <vt:lpstr>7.排水防涝相关工作经费</vt:lpstr>
      <vt:lpstr>8.城市内涝规划报告编制</vt:lpstr>
      <vt:lpstr>9.观音塘生活污水处理厂至大旺桥河道补水工程运行管护资金</vt:lpstr>
      <vt:lpstr>10正兴太和生活垃圾填埋场渗滤液浓缩液晶体无害化焚烧处理服务费</vt:lpstr>
      <vt:lpstr>11璧山区排水许可后期水质抽查服务采购服务费</vt:lpstr>
      <vt:lpstr>12污泥无害化处置服务及补贴</vt:lpstr>
      <vt:lpstr>13璧山区排水管网档案信息化管理服务</vt:lpstr>
      <vt:lpstr>14璧山区太和渗滤液MVR蒸发器基础配套设施建设工程尾款</vt:lpstr>
      <vt:lpstr>15正兴太和垃圾填埋场渗滤液浓缩液基础设施建设等</vt:lpstr>
      <vt:lpstr>16璧山区正兴太和生活垃圾填埋场渗滤液应急处理工程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zhangchenglin[张成林]</cp:lastModifiedBy>
  <dcterms:created xsi:type="dcterms:W3CDTF">2006-09-16T00:00:00Z</dcterms:created>
  <cp:lastPrinted>2023-03-31T02:35:00Z</cp:lastPrinted>
  <dcterms:modified xsi:type="dcterms:W3CDTF">2023-09-26T03:20:00Z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52CC873EDBD0442C873A31BD32BE56E4</vt:lpwstr>
  </property>
</Properties>
</file>